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belt\OneDrive\Escritorio\Excel_Basico_FuerzaAerea\"/>
    </mc:Choice>
  </mc:AlternateContent>
  <xr:revisionPtr revIDLastSave="0" documentId="13_ncr:1_{B9FC45D3-DF10-431E-90C4-D519C7E8B840}" xr6:coauthVersionLast="47" xr6:coauthVersionMax="47" xr10:uidLastSave="{00000000-0000-0000-0000-000000000000}"/>
  <bookViews>
    <workbookView xWindow="-110" yWindow="-110" windowWidth="19420" windowHeight="10300" tabRatio="834" xr2:uid="{395492D8-133E-48F2-BE0D-66AB2EACB90E}"/>
  </bookViews>
  <sheets>
    <sheet name="Texto Columna" sheetId="44" r:id="rId1"/>
    <sheet name="Texto Mayus Minus" sheetId="45" r:id="rId2"/>
    <sheet name="Tabla Dinamica" sheetId="46" r:id="rId3"/>
    <sheet name="Formato Condicional" sheetId="48" r:id="rId4"/>
    <sheet name="Formato Condicional II" sheetId="49" r:id="rId5"/>
    <sheet name="Fecha" sheetId="50" r:id="rId6"/>
    <sheet name="Ejerecicios Fecha" sheetId="54" r:id="rId7"/>
    <sheet name="Hora" sheetId="51" r:id="rId8"/>
    <sheet name="Proteger" sheetId="53" r:id="rId9"/>
    <sheet name="Error" sheetId="5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53" l="1"/>
  <c r="F15" i="53"/>
  <c r="F14" i="53"/>
  <c r="F13" i="53"/>
  <c r="F12" i="53"/>
  <c r="F11" i="53"/>
  <c r="F10" i="53"/>
  <c r="F9" i="53"/>
  <c r="F8" i="53"/>
  <c r="F7" i="53"/>
  <c r="F6" i="53"/>
  <c r="F5" i="53"/>
  <c r="F4" i="53"/>
  <c r="F3" i="53"/>
  <c r="A10" i="52"/>
  <c r="A2" i="52"/>
  <c r="C10" i="52" l="1"/>
  <c r="E10" i="52" s="1"/>
  <c r="G10" i="52" s="1"/>
  <c r="G16" i="49"/>
  <c r="G15" i="49"/>
  <c r="G14" i="49"/>
  <c r="G13" i="49"/>
  <c r="G12" i="49"/>
  <c r="G11" i="49"/>
  <c r="G10" i="49"/>
  <c r="G9" i="49"/>
  <c r="G8" i="49"/>
  <c r="G7" i="49"/>
  <c r="G6" i="49"/>
  <c r="G5" i="49"/>
  <c r="G4" i="49"/>
  <c r="G3" i="49"/>
  <c r="G16" i="48" l="1"/>
  <c r="G15" i="48"/>
  <c r="G14" i="48"/>
  <c r="G13" i="48"/>
  <c r="G12" i="48"/>
  <c r="G11" i="48"/>
  <c r="G10" i="48"/>
  <c r="G9" i="48"/>
  <c r="G8" i="48"/>
  <c r="G7" i="48"/>
  <c r="G6" i="48"/>
  <c r="G5" i="48"/>
  <c r="G4" i="48"/>
  <c r="G3" i="48"/>
</calcChain>
</file>

<file path=xl/sharedStrings.xml><?xml version="1.0" encoding="utf-8"?>
<sst xmlns="http://schemas.openxmlformats.org/spreadsheetml/2006/main" count="300" uniqueCount="123">
  <si>
    <t>Enero</t>
  </si>
  <si>
    <t>Febrero</t>
  </si>
  <si>
    <t>Total</t>
  </si>
  <si>
    <t>RUT</t>
  </si>
  <si>
    <t>NOMBRE</t>
  </si>
  <si>
    <t>03.903.946-K</t>
  </si>
  <si>
    <t>Castro Córdova Silvia</t>
  </si>
  <si>
    <t>Chávez González Elsa</t>
  </si>
  <si>
    <t>05.334.664-2</t>
  </si>
  <si>
    <t>Catalán Toro Armanda</t>
  </si>
  <si>
    <t>Zona</t>
  </si>
  <si>
    <t>Norte</t>
  </si>
  <si>
    <t>Sur</t>
  </si>
  <si>
    <t>Centro</t>
  </si>
  <si>
    <t>Contreras Márquez Laura</t>
  </si>
  <si>
    <t>Acevedo Navarro José</t>
  </si>
  <si>
    <t>Calderón Galaz Jose</t>
  </si>
  <si>
    <t>Belmar Hormazábal Rodrigo</t>
  </si>
  <si>
    <t>Blanco Vera Washington</t>
  </si>
  <si>
    <t>Astudillo Pereira Verónica</t>
  </si>
  <si>
    <t>Alarcón Casanova Sergio</t>
  </si>
  <si>
    <t>Armijo Lizama Leonardo</t>
  </si>
  <si>
    <t>Dinara Lopez</t>
  </si>
  <si>
    <t>Elisa Mota</t>
  </si>
  <si>
    <t>Alicia Perez</t>
  </si>
  <si>
    <t>04.308.131-4</t>
  </si>
  <si>
    <t>Aranguiz Figueroa Carlos</t>
  </si>
  <si>
    <t>RENTA</t>
  </si>
  <si>
    <t>05.057.894-1</t>
  </si>
  <si>
    <t>06.134.686-4</t>
  </si>
  <si>
    <t>Azócar Riffo Herminda</t>
  </si>
  <si>
    <t>06.235.162-4</t>
  </si>
  <si>
    <t>06.388.776-5</t>
  </si>
  <si>
    <t>06.434.788-8</t>
  </si>
  <si>
    <t>AFP</t>
  </si>
  <si>
    <t>SALUD</t>
  </si>
  <si>
    <t>NIVEL EDUC.</t>
  </si>
  <si>
    <t>C.COSTO</t>
  </si>
  <si>
    <t>DEPTO.</t>
  </si>
  <si>
    <t>07.411.669-8</t>
  </si>
  <si>
    <t>Carvajal Toro Marcos</t>
  </si>
  <si>
    <t>CUPRUM</t>
  </si>
  <si>
    <t>Banmédica</t>
  </si>
  <si>
    <t>TECNICO</t>
  </si>
  <si>
    <t>FINANZAS</t>
  </si>
  <si>
    <t>CAPACITACION</t>
  </si>
  <si>
    <t>Normédica</t>
  </si>
  <si>
    <t>VENTAS</t>
  </si>
  <si>
    <t>CONTABILIDAD</t>
  </si>
  <si>
    <t>CAPITAL</t>
  </si>
  <si>
    <t>Consalud</t>
  </si>
  <si>
    <t>RR.HH</t>
  </si>
  <si>
    <t>07.465.885-7</t>
  </si>
  <si>
    <t>Campos Carrasco Isabel</t>
  </si>
  <si>
    <t>Promepart</t>
  </si>
  <si>
    <t>MARKETING</t>
  </si>
  <si>
    <t>Más Vida</t>
  </si>
  <si>
    <t>PERSONAL</t>
  </si>
  <si>
    <t>05.338.084-0</t>
  </si>
  <si>
    <t>Berríos Castro Armando</t>
  </si>
  <si>
    <t>Vida Plena</t>
  </si>
  <si>
    <t>Fonasa</t>
  </si>
  <si>
    <t>REMUNERACIONES</t>
  </si>
  <si>
    <t>07.526.244-2</t>
  </si>
  <si>
    <t>Cantillana Pavez Raul</t>
  </si>
  <si>
    <t>Tres Vida</t>
  </si>
  <si>
    <t>PROFESIONAL</t>
  </si>
  <si>
    <t>05.299.873-5</t>
  </si>
  <si>
    <t>Aranguiz Figueroa Emilio</t>
  </si>
  <si>
    <t>Nombre</t>
  </si>
  <si>
    <t>MAYUSCULAS</t>
  </si>
  <si>
    <t>MINUSCULAS</t>
  </si>
  <si>
    <t>NOMBRE PROPIO</t>
  </si>
  <si>
    <t>Marzo</t>
  </si>
  <si>
    <t>Fecha Hoy</t>
  </si>
  <si>
    <t>Feriados</t>
  </si>
  <si>
    <t>Días Habiles</t>
  </si>
  <si>
    <t>DIALAB</t>
  </si>
  <si>
    <t>Fecha Salida</t>
  </si>
  <si>
    <t>DIAS.LAB</t>
  </si>
  <si>
    <t>FECHA INICIO</t>
  </si>
  <si>
    <t>Edad</t>
  </si>
  <si>
    <t>Nac.</t>
  </si>
  <si>
    <t>Hoy</t>
  </si>
  <si>
    <t>N° Días</t>
  </si>
  <si>
    <t>FECHA ENTREGA</t>
  </si>
  <si>
    <t>Feriado</t>
  </si>
  <si>
    <t>Fecha Exacta</t>
  </si>
  <si>
    <t>Años</t>
  </si>
  <si>
    <t>Meses</t>
  </si>
  <si>
    <t>Días</t>
  </si>
  <si>
    <t>Retorno</t>
  </si>
  <si>
    <t>Día Nac</t>
  </si>
  <si>
    <t>Día</t>
  </si>
  <si>
    <t>Mes</t>
  </si>
  <si>
    <t>Año</t>
  </si>
  <si>
    <t xml:space="preserve">Desglose </t>
  </si>
  <si>
    <t>Valor Hr. Extra</t>
  </si>
  <si>
    <t>Valor Regular</t>
  </si>
  <si>
    <t>Horas por día Jornada</t>
  </si>
  <si>
    <t>Ingreso Jornada</t>
  </si>
  <si>
    <t>TRABAJADOR</t>
  </si>
  <si>
    <t>Hr. Entrada</t>
  </si>
  <si>
    <t>Hr. Salida</t>
  </si>
  <si>
    <t>Horas</t>
  </si>
  <si>
    <t>Extras</t>
  </si>
  <si>
    <t>Extras $</t>
  </si>
  <si>
    <t>Atrasos</t>
  </si>
  <si>
    <t>TOTALES</t>
  </si>
  <si>
    <t>FACTOR</t>
  </si>
  <si>
    <t>Valores</t>
  </si>
  <si>
    <t>Valor 1</t>
  </si>
  <si>
    <t>Valor 2</t>
  </si>
  <si>
    <t>Suma</t>
  </si>
  <si>
    <t>Dia.lab</t>
  </si>
  <si>
    <t>Dias.Lab</t>
  </si>
  <si>
    <t>N° Folio</t>
  </si>
  <si>
    <t>Documento</t>
  </si>
  <si>
    <t xml:space="preserve">Fecha Ingreso </t>
  </si>
  <si>
    <t>Presenta Doc. Ingresoo</t>
  </si>
  <si>
    <t>Docuemtanción inscripción</t>
  </si>
  <si>
    <t>Inscripción Proyecto</t>
  </si>
  <si>
    <t>Fecha Nac.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</si>
</sst>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68" formatCode="dd/mm/yyyy;@"/>
    <numFmt numFmtId="169" formatCode="h:mm:ss;@"/>
    <numFmt numFmtId="170" formatCode="dd\-mm\-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3" fontId="0" fillId="0" borderId="2" xfId="0" applyNumberFormat="1" applyBorder="1"/>
    <xf numFmtId="3" fontId="0" fillId="0" borderId="4" xfId="0" applyNumberFormat="1" applyBorder="1"/>
    <xf numFmtId="0" fontId="2" fillId="4" borderId="1" xfId="3" applyFont="1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168" fontId="0" fillId="0" borderId="2" xfId="0" applyNumberFormat="1" applyBorder="1"/>
    <xf numFmtId="14" fontId="0" fillId="0" borderId="2" xfId="0" applyNumberFormat="1" applyBorder="1"/>
    <xf numFmtId="14" fontId="0" fillId="0" borderId="0" xfId="0" applyNumberFormat="1"/>
    <xf numFmtId="1" fontId="0" fillId="0" borderId="2" xfId="0" applyNumberFormat="1" applyBorder="1" applyAlignment="1">
      <alignment horizontal="center"/>
    </xf>
    <xf numFmtId="1" fontId="0" fillId="0" borderId="0" xfId="0" applyNumberFormat="1"/>
    <xf numFmtId="0" fontId="0" fillId="5" borderId="2" xfId="0" applyFill="1" applyBorder="1"/>
    <xf numFmtId="169" fontId="0" fillId="0" borderId="2" xfId="0" applyNumberFormat="1" applyBorder="1"/>
    <xf numFmtId="169" fontId="0" fillId="0" borderId="1" xfId="0" applyNumberFormat="1" applyBorder="1"/>
    <xf numFmtId="20" fontId="0" fillId="0" borderId="0" xfId="0" applyNumberFormat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69" fontId="0" fillId="0" borderId="0" xfId="0" applyNumberFormat="1"/>
    <xf numFmtId="46" fontId="0" fillId="0" borderId="0" xfId="0" applyNumberFormat="1"/>
    <xf numFmtId="2" fontId="0" fillId="0" borderId="0" xfId="0" applyNumberFormat="1"/>
    <xf numFmtId="9" fontId="0" fillId="0" borderId="0" xfId="0" applyNumberFormat="1"/>
    <xf numFmtId="3" fontId="0" fillId="0" borderId="5" xfId="0" applyNumberFormat="1" applyBorder="1"/>
    <xf numFmtId="170" fontId="0" fillId="0" borderId="0" xfId="0" applyNumberFormat="1" applyAlignment="1">
      <alignment horizontal="center"/>
    </xf>
    <xf numFmtId="168" fontId="0" fillId="0" borderId="0" xfId="0" applyNumberFormat="1"/>
    <xf numFmtId="170" fontId="0" fillId="0" borderId="2" xfId="0" applyNumberFormat="1" applyBorder="1"/>
    <xf numFmtId="170" fontId="0" fillId="0" borderId="0" xfId="0" applyNumberFormat="1"/>
    <xf numFmtId="170" fontId="0" fillId="0" borderId="1" xfId="0" applyNumberFormat="1" applyBorder="1" applyAlignment="1">
      <alignment horizontal="center"/>
    </xf>
    <xf numFmtId="170" fontId="0" fillId="0" borderId="1" xfId="0" applyNumberFormat="1" applyBorder="1"/>
    <xf numFmtId="1" fontId="0" fillId="0" borderId="1" xfId="0" applyNumberFormat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/>
  </cellXfs>
  <cellStyles count="4">
    <cellStyle name="Heading" xfId="3" xr:uid="{EA17CB6C-7DE4-4EF1-A2D5-1C27DAB5977A}"/>
    <cellStyle name="Millares [0] 6" xfId="2" xr:uid="{4135A866-4873-4997-8010-CE0AD97796C2}"/>
    <cellStyle name="Millares 2" xfId="1" xr:uid="{78DCB04D-544B-48A6-B605-00BA525C6838}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1342-F755-4E81-B801-DE89B40E95BC}">
  <dimension ref="B2:B14"/>
  <sheetViews>
    <sheetView tabSelected="1" workbookViewId="0">
      <selection activeCell="L19" sqref="L19"/>
    </sheetView>
  </sheetViews>
  <sheetFormatPr baseColWidth="10" defaultRowHeight="14.5" x14ac:dyDescent="0.35"/>
  <cols>
    <col min="2" max="2" width="24.90625" customWidth="1"/>
  </cols>
  <sheetData>
    <row r="2" spans="2:2" x14ac:dyDescent="0.35">
      <c r="B2" s="12" t="s">
        <v>4</v>
      </c>
    </row>
    <row r="3" spans="2:2" x14ac:dyDescent="0.35">
      <c r="B3" t="s">
        <v>40</v>
      </c>
    </row>
    <row r="4" spans="2:2" x14ac:dyDescent="0.35">
      <c r="B4" t="s">
        <v>6</v>
      </c>
    </row>
    <row r="5" spans="2:2" x14ac:dyDescent="0.35">
      <c r="B5" t="s">
        <v>9</v>
      </c>
    </row>
    <row r="6" spans="2:2" x14ac:dyDescent="0.35">
      <c r="B6" t="s">
        <v>53</v>
      </c>
    </row>
    <row r="7" spans="2:2" x14ac:dyDescent="0.35">
      <c r="B7" t="s">
        <v>7</v>
      </c>
    </row>
    <row r="8" spans="2:2" x14ac:dyDescent="0.35">
      <c r="B8" t="s">
        <v>17</v>
      </c>
    </row>
    <row r="9" spans="2:2" x14ac:dyDescent="0.35">
      <c r="B9" t="s">
        <v>18</v>
      </c>
    </row>
    <row r="10" spans="2:2" x14ac:dyDescent="0.35">
      <c r="B10" t="s">
        <v>59</v>
      </c>
    </row>
    <row r="11" spans="2:2" x14ac:dyDescent="0.35">
      <c r="B11" t="s">
        <v>30</v>
      </c>
    </row>
    <row r="12" spans="2:2" x14ac:dyDescent="0.35">
      <c r="B12" t="s">
        <v>14</v>
      </c>
    </row>
    <row r="13" spans="2:2" x14ac:dyDescent="0.35">
      <c r="B13" t="s">
        <v>64</v>
      </c>
    </row>
    <row r="14" spans="2:2" x14ac:dyDescent="0.35">
      <c r="B14" s="4" t="s">
        <v>68</v>
      </c>
    </row>
  </sheetData>
  <pageMargins left="0.7" right="0.7" top="0.75" bottom="0.75" header="0.3" footer="0.3"/>
  <pageSetup paperSize="9" orientation="portrait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3B7A-6395-4AF1-848F-4362CC680D33}">
  <dimension ref="A1:G11"/>
  <sheetViews>
    <sheetView workbookViewId="0">
      <selection sqref="A1:XFD1048576"/>
    </sheetView>
  </sheetViews>
  <sheetFormatPr baseColWidth="10" defaultRowHeight="14.5" x14ac:dyDescent="0.35"/>
  <sheetData>
    <row r="1" spans="1:7" x14ac:dyDescent="0.35">
      <c r="A1" s="2" t="s">
        <v>110</v>
      </c>
      <c r="C1" s="2" t="s">
        <v>111</v>
      </c>
      <c r="D1" s="2" t="s">
        <v>112</v>
      </c>
    </row>
    <row r="2" spans="1:7" x14ac:dyDescent="0.35">
      <c r="A2" s="6">
        <f>C2+D2</f>
        <v>2200</v>
      </c>
      <c r="C2" s="10">
        <v>1200</v>
      </c>
      <c r="D2" s="10">
        <v>1000</v>
      </c>
    </row>
    <row r="3" spans="1:7" x14ac:dyDescent="0.35">
      <c r="A3" s="6">
        <v>192000</v>
      </c>
    </row>
    <row r="4" spans="1:7" x14ac:dyDescent="0.35">
      <c r="A4" s="6">
        <v>208000</v>
      </c>
    </row>
    <row r="5" spans="1:7" x14ac:dyDescent="0.35">
      <c r="A5" s="6">
        <v>208000</v>
      </c>
    </row>
    <row r="6" spans="1:7" x14ac:dyDescent="0.35">
      <c r="A6" s="6">
        <v>189000</v>
      </c>
    </row>
    <row r="7" spans="1:7" x14ac:dyDescent="0.35">
      <c r="A7" s="6">
        <v>208000</v>
      </c>
    </row>
    <row r="8" spans="1:7" x14ac:dyDescent="0.35">
      <c r="A8" s="6">
        <v>210000</v>
      </c>
    </row>
    <row r="9" spans="1:7" ht="15" thickBot="1" x14ac:dyDescent="0.4">
      <c r="A9" s="7">
        <v>197600</v>
      </c>
      <c r="C9" s="29">
        <v>0.2</v>
      </c>
      <c r="E9" t="s">
        <v>113</v>
      </c>
    </row>
    <row r="10" spans="1:7" ht="15.5" thickTop="1" thickBot="1" x14ac:dyDescent="0.4">
      <c r="A10" s="6">
        <f>SUM(A2:A9)</f>
        <v>1414800</v>
      </c>
      <c r="C10" s="10">
        <f>A10*20%</f>
        <v>282960</v>
      </c>
      <c r="D10" s="6"/>
      <c r="E10" s="10">
        <f>A10+C10</f>
        <v>1697760</v>
      </c>
      <c r="G10" s="30">
        <f>A10+C10+E10</f>
        <v>3395520</v>
      </c>
    </row>
    <row r="11" spans="1:7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66258-F9F8-4C02-BF9D-6B44B8A5AF11}">
  <dimension ref="B2:B14"/>
  <sheetViews>
    <sheetView workbookViewId="0">
      <selection sqref="A1:XFD1048576"/>
    </sheetView>
  </sheetViews>
  <sheetFormatPr baseColWidth="10" defaultRowHeight="14.5" x14ac:dyDescent="0.35"/>
  <cols>
    <col min="2" max="2" width="23.7265625" customWidth="1"/>
  </cols>
  <sheetData>
    <row r="2" spans="2:2" x14ac:dyDescent="0.35">
      <c r="B2" s="12" t="s">
        <v>4</v>
      </c>
    </row>
    <row r="3" spans="2:2" x14ac:dyDescent="0.35">
      <c r="B3" t="s">
        <v>40</v>
      </c>
    </row>
    <row r="4" spans="2:2" x14ac:dyDescent="0.35">
      <c r="B4" t="s">
        <v>6</v>
      </c>
    </row>
    <row r="6" spans="2:2" x14ac:dyDescent="0.35">
      <c r="B6" s="12" t="s">
        <v>70</v>
      </c>
    </row>
    <row r="10" spans="2:2" x14ac:dyDescent="0.35">
      <c r="B10" s="12" t="s">
        <v>71</v>
      </c>
    </row>
    <row r="14" spans="2:2" x14ac:dyDescent="0.35">
      <c r="B14" s="1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D968-9ACC-4580-B863-0B5BEDFF05BF}">
  <dimension ref="B2:I14"/>
  <sheetViews>
    <sheetView workbookViewId="0">
      <selection sqref="A1:XFD1048576"/>
    </sheetView>
  </sheetViews>
  <sheetFormatPr baseColWidth="10" defaultRowHeight="14.5" x14ac:dyDescent="0.35"/>
  <cols>
    <col min="2" max="2" width="12.6328125" customWidth="1"/>
    <col min="3" max="3" width="24.36328125" bestFit="1" customWidth="1"/>
    <col min="6" max="6" width="15.90625" customWidth="1"/>
    <col min="8" max="8" width="16.7265625" bestFit="1" customWidth="1"/>
  </cols>
  <sheetData>
    <row r="2" spans="2:9" x14ac:dyDescent="0.35">
      <c r="B2" s="12" t="s">
        <v>3</v>
      </c>
      <c r="C2" s="12" t="s">
        <v>4</v>
      </c>
      <c r="D2" s="12" t="s">
        <v>34</v>
      </c>
      <c r="E2" s="12" t="s">
        <v>35</v>
      </c>
      <c r="F2" s="12" t="s">
        <v>36</v>
      </c>
      <c r="G2" s="12" t="s">
        <v>37</v>
      </c>
      <c r="H2" s="12" t="s">
        <v>38</v>
      </c>
      <c r="I2" s="12" t="s">
        <v>27</v>
      </c>
    </row>
    <row r="3" spans="2:9" x14ac:dyDescent="0.35">
      <c r="B3" s="1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s="6">
        <v>830000</v>
      </c>
    </row>
    <row r="4" spans="2:9" x14ac:dyDescent="0.35">
      <c r="B4" s="1" t="s">
        <v>5</v>
      </c>
      <c r="C4" t="s">
        <v>6</v>
      </c>
      <c r="D4" t="s">
        <v>41</v>
      </c>
      <c r="E4" t="s">
        <v>46</v>
      </c>
      <c r="F4" t="s">
        <v>43</v>
      </c>
      <c r="G4" t="s">
        <v>47</v>
      </c>
      <c r="H4" t="s">
        <v>48</v>
      </c>
      <c r="I4" s="6">
        <v>660000</v>
      </c>
    </row>
    <row r="5" spans="2:9" x14ac:dyDescent="0.35">
      <c r="B5" s="1" t="s">
        <v>8</v>
      </c>
      <c r="C5" t="s">
        <v>9</v>
      </c>
      <c r="D5" t="s">
        <v>49</v>
      </c>
      <c r="E5" t="s">
        <v>50</v>
      </c>
      <c r="F5" t="s">
        <v>43</v>
      </c>
      <c r="G5" t="s">
        <v>51</v>
      </c>
      <c r="H5" t="s">
        <v>48</v>
      </c>
      <c r="I5" s="6">
        <v>550000</v>
      </c>
    </row>
    <row r="6" spans="2:9" x14ac:dyDescent="0.35">
      <c r="B6" s="1" t="s">
        <v>52</v>
      </c>
      <c r="C6" t="s">
        <v>53</v>
      </c>
      <c r="D6" t="s">
        <v>49</v>
      </c>
      <c r="E6" t="s">
        <v>54</v>
      </c>
      <c r="F6" t="s">
        <v>43</v>
      </c>
      <c r="G6" t="s">
        <v>47</v>
      </c>
      <c r="H6" t="s">
        <v>48</v>
      </c>
      <c r="I6" s="6">
        <v>530000</v>
      </c>
    </row>
    <row r="7" spans="2:9" x14ac:dyDescent="0.35">
      <c r="B7" s="1" t="s">
        <v>28</v>
      </c>
      <c r="C7" t="s">
        <v>7</v>
      </c>
      <c r="D7" t="s">
        <v>49</v>
      </c>
      <c r="E7" t="s">
        <v>42</v>
      </c>
      <c r="F7" t="s">
        <v>43</v>
      </c>
      <c r="G7" t="s">
        <v>47</v>
      </c>
      <c r="H7" t="s">
        <v>55</v>
      </c>
      <c r="I7" s="6">
        <v>760000</v>
      </c>
    </row>
    <row r="8" spans="2:9" x14ac:dyDescent="0.35">
      <c r="B8" s="1" t="s">
        <v>33</v>
      </c>
      <c r="C8" t="s">
        <v>17</v>
      </c>
      <c r="D8" t="s">
        <v>49</v>
      </c>
      <c r="E8" t="s">
        <v>56</v>
      </c>
      <c r="F8" t="s">
        <v>43</v>
      </c>
      <c r="G8" t="s">
        <v>47</v>
      </c>
      <c r="H8" t="s">
        <v>55</v>
      </c>
      <c r="I8" s="6">
        <v>520000</v>
      </c>
    </row>
    <row r="9" spans="2:9" x14ac:dyDescent="0.35">
      <c r="B9" s="1" t="s">
        <v>31</v>
      </c>
      <c r="C9" t="s">
        <v>18</v>
      </c>
      <c r="D9" t="s">
        <v>49</v>
      </c>
      <c r="E9" t="s">
        <v>56</v>
      </c>
      <c r="F9" t="s">
        <v>43</v>
      </c>
      <c r="G9" t="s">
        <v>47</v>
      </c>
      <c r="H9" t="s">
        <v>57</v>
      </c>
      <c r="I9" s="6">
        <v>720000</v>
      </c>
    </row>
    <row r="10" spans="2:9" x14ac:dyDescent="0.35">
      <c r="B10" s="1" t="s">
        <v>58</v>
      </c>
      <c r="C10" t="s">
        <v>59</v>
      </c>
      <c r="D10" t="s">
        <v>41</v>
      </c>
      <c r="E10" t="s">
        <v>60</v>
      </c>
      <c r="F10" t="s">
        <v>43</v>
      </c>
      <c r="G10" t="s">
        <v>51</v>
      </c>
      <c r="H10" t="s">
        <v>57</v>
      </c>
      <c r="I10" s="6">
        <v>630000</v>
      </c>
    </row>
    <row r="11" spans="2:9" x14ac:dyDescent="0.35">
      <c r="B11" s="1" t="s">
        <v>29</v>
      </c>
      <c r="C11" t="s">
        <v>30</v>
      </c>
      <c r="D11" t="s">
        <v>41</v>
      </c>
      <c r="E11" t="s">
        <v>61</v>
      </c>
      <c r="F11" t="s">
        <v>43</v>
      </c>
      <c r="G11" t="s">
        <v>47</v>
      </c>
      <c r="H11" t="s">
        <v>62</v>
      </c>
      <c r="I11" s="6">
        <v>635000</v>
      </c>
    </row>
    <row r="12" spans="2:9" x14ac:dyDescent="0.35">
      <c r="B12" s="1" t="s">
        <v>32</v>
      </c>
      <c r="C12" t="s">
        <v>14</v>
      </c>
      <c r="D12" t="s">
        <v>49</v>
      </c>
      <c r="E12" t="s">
        <v>50</v>
      </c>
      <c r="F12" t="s">
        <v>43</v>
      </c>
      <c r="G12" t="s">
        <v>51</v>
      </c>
      <c r="H12" t="s">
        <v>62</v>
      </c>
      <c r="I12" s="6">
        <v>620000</v>
      </c>
    </row>
    <row r="13" spans="2:9" x14ac:dyDescent="0.35">
      <c r="B13" s="1" t="s">
        <v>63</v>
      </c>
      <c r="C13" t="s">
        <v>64</v>
      </c>
      <c r="D13" t="s">
        <v>49</v>
      </c>
      <c r="E13" t="s">
        <v>65</v>
      </c>
      <c r="F13" t="s">
        <v>66</v>
      </c>
      <c r="G13" t="s">
        <v>47</v>
      </c>
      <c r="H13" t="s">
        <v>48</v>
      </c>
      <c r="I13" s="6">
        <v>660000</v>
      </c>
    </row>
    <row r="14" spans="2:9" x14ac:dyDescent="0.35">
      <c r="B14" s="2" t="s">
        <v>67</v>
      </c>
      <c r="C14" s="4" t="s">
        <v>68</v>
      </c>
      <c r="D14" s="4" t="s">
        <v>49</v>
      </c>
      <c r="E14" s="4" t="s">
        <v>65</v>
      </c>
      <c r="F14" s="4" t="s">
        <v>66</v>
      </c>
      <c r="G14" s="4" t="s">
        <v>47</v>
      </c>
      <c r="H14" s="4" t="s">
        <v>55</v>
      </c>
      <c r="I14" s="7">
        <v>550000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6795-ABA3-4C8C-AF69-8492D25F9DE8}">
  <dimension ref="B2:G16"/>
  <sheetViews>
    <sheetView workbookViewId="0">
      <selection sqref="A1:XFD1048576"/>
    </sheetView>
  </sheetViews>
  <sheetFormatPr baseColWidth="10" defaultRowHeight="14.5" x14ac:dyDescent="0.35"/>
  <cols>
    <col min="2" max="2" width="25.7265625" bestFit="1" customWidth="1"/>
    <col min="6" max="6" width="11.6328125" customWidth="1"/>
    <col min="7" max="7" width="14.1796875" customWidth="1"/>
    <col min="8" max="8" width="7" customWidth="1"/>
  </cols>
  <sheetData>
    <row r="2" spans="2:7" x14ac:dyDescent="0.35">
      <c r="B2" s="13" t="s">
        <v>69</v>
      </c>
      <c r="C2" s="14" t="s">
        <v>10</v>
      </c>
      <c r="D2" s="14" t="s">
        <v>0</v>
      </c>
      <c r="E2" s="14" t="s">
        <v>1</v>
      </c>
      <c r="F2" s="14" t="s">
        <v>73</v>
      </c>
      <c r="G2" s="14" t="s">
        <v>2</v>
      </c>
    </row>
    <row r="3" spans="2:7" x14ac:dyDescent="0.35">
      <c r="B3" t="s">
        <v>7</v>
      </c>
      <c r="C3" t="s">
        <v>11</v>
      </c>
      <c r="D3" s="6">
        <v>8108792</v>
      </c>
      <c r="E3" s="6">
        <v>4761993</v>
      </c>
      <c r="F3" s="6">
        <v>11648562</v>
      </c>
      <c r="G3" s="6">
        <f>SUM(D3:F3)</f>
        <v>24519347</v>
      </c>
    </row>
    <row r="4" spans="2:7" x14ac:dyDescent="0.35">
      <c r="B4" t="s">
        <v>9</v>
      </c>
      <c r="C4" t="s">
        <v>12</v>
      </c>
      <c r="D4" s="6">
        <v>2826258</v>
      </c>
      <c r="E4" s="6">
        <v>5452833</v>
      </c>
      <c r="F4" s="6">
        <v>4696143</v>
      </c>
      <c r="G4" s="6">
        <f t="shared" ref="G4:G15" si="0">SUM(D4:F4)</f>
        <v>12975234</v>
      </c>
    </row>
    <row r="5" spans="2:7" x14ac:dyDescent="0.35">
      <c r="B5" t="s">
        <v>14</v>
      </c>
      <c r="C5" t="s">
        <v>11</v>
      </c>
      <c r="D5" s="6">
        <v>8050000</v>
      </c>
      <c r="E5" s="6">
        <v>3157745</v>
      </c>
      <c r="F5" s="6">
        <v>4513431</v>
      </c>
      <c r="G5" s="6">
        <f t="shared" si="0"/>
        <v>15721176</v>
      </c>
    </row>
    <row r="6" spans="2:7" x14ac:dyDescent="0.35">
      <c r="B6" t="s">
        <v>24</v>
      </c>
      <c r="C6" t="s">
        <v>12</v>
      </c>
      <c r="D6" s="6">
        <v>5358328</v>
      </c>
      <c r="E6" s="6">
        <v>9426105</v>
      </c>
      <c r="F6" s="6">
        <v>6177799</v>
      </c>
      <c r="G6" s="6">
        <f t="shared" si="0"/>
        <v>20962232</v>
      </c>
    </row>
    <row r="7" spans="2:7" x14ac:dyDescent="0.35">
      <c r="B7" t="s">
        <v>16</v>
      </c>
      <c r="C7" t="s">
        <v>12</v>
      </c>
      <c r="D7" s="6">
        <v>10130123</v>
      </c>
      <c r="E7" s="6">
        <v>11067634</v>
      </c>
      <c r="F7" s="6">
        <v>10966035</v>
      </c>
      <c r="G7" s="6">
        <f t="shared" si="0"/>
        <v>32163792</v>
      </c>
    </row>
    <row r="8" spans="2:7" x14ac:dyDescent="0.35">
      <c r="B8" t="s">
        <v>17</v>
      </c>
      <c r="C8" t="s">
        <v>11</v>
      </c>
      <c r="D8" s="6">
        <v>6906087</v>
      </c>
      <c r="E8" s="6">
        <v>3885627</v>
      </c>
      <c r="F8" s="6">
        <v>2355604</v>
      </c>
      <c r="G8" s="6">
        <f t="shared" si="0"/>
        <v>13147318</v>
      </c>
    </row>
    <row r="9" spans="2:7" x14ac:dyDescent="0.35">
      <c r="B9" t="s">
        <v>18</v>
      </c>
      <c r="C9" t="s">
        <v>13</v>
      </c>
      <c r="D9" s="6">
        <v>1990275</v>
      </c>
      <c r="E9" s="6">
        <v>1632192</v>
      </c>
      <c r="F9" s="6">
        <v>2035017</v>
      </c>
      <c r="G9" s="6">
        <f t="shared" si="0"/>
        <v>5657484</v>
      </c>
    </row>
    <row r="10" spans="2:7" x14ac:dyDescent="0.35">
      <c r="B10" t="s">
        <v>6</v>
      </c>
      <c r="C10" t="s">
        <v>11</v>
      </c>
      <c r="D10" s="6">
        <v>9932527</v>
      </c>
      <c r="E10" s="6">
        <v>5762571</v>
      </c>
      <c r="F10" s="6">
        <v>4612762</v>
      </c>
      <c r="G10" s="6">
        <f t="shared" si="0"/>
        <v>20307860</v>
      </c>
    </row>
    <row r="11" spans="2:7" x14ac:dyDescent="0.35">
      <c r="B11" t="s">
        <v>19</v>
      </c>
      <c r="C11" t="s">
        <v>12</v>
      </c>
      <c r="D11" s="6">
        <v>9497557</v>
      </c>
      <c r="E11" s="6">
        <v>11052172</v>
      </c>
      <c r="F11" s="6">
        <v>2806104</v>
      </c>
      <c r="G11" s="6">
        <f t="shared" si="0"/>
        <v>23355833</v>
      </c>
    </row>
    <row r="12" spans="2:7" x14ac:dyDescent="0.35">
      <c r="B12" t="s">
        <v>20</v>
      </c>
      <c r="C12" t="s">
        <v>13</v>
      </c>
      <c r="D12" s="6">
        <v>10195385</v>
      </c>
      <c r="E12" s="6">
        <v>9470321</v>
      </c>
      <c r="F12" s="6">
        <v>9633439</v>
      </c>
      <c r="G12" s="6">
        <f t="shared" si="0"/>
        <v>29299145</v>
      </c>
    </row>
    <row r="13" spans="2:7" x14ac:dyDescent="0.35">
      <c r="B13" t="s">
        <v>21</v>
      </c>
      <c r="C13" t="s">
        <v>11</v>
      </c>
      <c r="D13" s="6">
        <v>8731335</v>
      </c>
      <c r="E13" s="6">
        <v>10424654</v>
      </c>
      <c r="F13" s="6">
        <v>6577006</v>
      </c>
      <c r="G13" s="6">
        <f t="shared" si="0"/>
        <v>25732995</v>
      </c>
    </row>
    <row r="14" spans="2:7" x14ac:dyDescent="0.35">
      <c r="B14" t="s">
        <v>22</v>
      </c>
      <c r="C14" t="s">
        <v>13</v>
      </c>
      <c r="D14" s="6">
        <v>5877136</v>
      </c>
      <c r="E14" s="6">
        <v>4488758</v>
      </c>
      <c r="F14" s="6">
        <v>6480028</v>
      </c>
      <c r="G14" s="6">
        <f t="shared" si="0"/>
        <v>16845922</v>
      </c>
    </row>
    <row r="15" spans="2:7" x14ac:dyDescent="0.35">
      <c r="B15" t="s">
        <v>23</v>
      </c>
      <c r="C15" t="s">
        <v>11</v>
      </c>
      <c r="D15" s="6">
        <v>11544048</v>
      </c>
      <c r="E15" s="6">
        <v>8152991</v>
      </c>
      <c r="F15" s="6">
        <v>8183378</v>
      </c>
      <c r="G15" s="6">
        <f t="shared" si="0"/>
        <v>27880417</v>
      </c>
    </row>
    <row r="16" spans="2:7" x14ac:dyDescent="0.35">
      <c r="B16" s="4" t="s">
        <v>24</v>
      </c>
      <c r="C16" s="4" t="s">
        <v>12</v>
      </c>
      <c r="D16" s="7">
        <v>1557269</v>
      </c>
      <c r="E16" s="7">
        <v>7749360</v>
      </c>
      <c r="F16" s="7">
        <v>3407483</v>
      </c>
      <c r="G16" s="7">
        <f>SUM(D16:F16)</f>
        <v>12714112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F85F-A091-483E-AE15-F4CB506F05D0}">
  <dimension ref="B2:G16"/>
  <sheetViews>
    <sheetView workbookViewId="0">
      <selection activeCell="I2" sqref="I1:I1048576"/>
    </sheetView>
  </sheetViews>
  <sheetFormatPr baseColWidth="10" defaultRowHeight="14.5" x14ac:dyDescent="0.35"/>
  <cols>
    <col min="2" max="2" width="27.36328125" customWidth="1"/>
    <col min="3" max="3" width="9.7265625" customWidth="1"/>
  </cols>
  <sheetData>
    <row r="2" spans="2:7" x14ac:dyDescent="0.35">
      <c r="B2" s="8" t="s">
        <v>69</v>
      </c>
      <c r="C2" s="9" t="s">
        <v>10</v>
      </c>
      <c r="D2" s="9" t="s">
        <v>0</v>
      </c>
      <c r="E2" s="9" t="s">
        <v>1</v>
      </c>
      <c r="F2" s="9" t="s">
        <v>73</v>
      </c>
      <c r="G2" s="9" t="s">
        <v>2</v>
      </c>
    </row>
    <row r="3" spans="2:7" x14ac:dyDescent="0.35">
      <c r="B3" t="s">
        <v>7</v>
      </c>
      <c r="C3" t="s">
        <v>11</v>
      </c>
      <c r="D3" s="6">
        <v>8108792</v>
      </c>
      <c r="E3" s="6">
        <v>4761993</v>
      </c>
      <c r="F3" s="6">
        <v>11648562</v>
      </c>
      <c r="G3" s="6">
        <f>SUM(D3:F3)</f>
        <v>24519347</v>
      </c>
    </row>
    <row r="4" spans="2:7" x14ac:dyDescent="0.35">
      <c r="B4" t="s">
        <v>9</v>
      </c>
      <c r="C4" t="s">
        <v>12</v>
      </c>
      <c r="D4" s="6">
        <v>2826258</v>
      </c>
      <c r="E4" s="6">
        <v>5452833</v>
      </c>
      <c r="F4" s="6">
        <v>4696143</v>
      </c>
      <c r="G4" s="6">
        <f t="shared" ref="G4:G16" si="0">SUM(D4:F4)</f>
        <v>12975234</v>
      </c>
    </row>
    <row r="5" spans="2:7" x14ac:dyDescent="0.35">
      <c r="B5" t="s">
        <v>14</v>
      </c>
      <c r="C5" t="s">
        <v>11</v>
      </c>
      <c r="D5" s="6">
        <v>7407818</v>
      </c>
      <c r="E5" s="6">
        <v>3157745</v>
      </c>
      <c r="F5" s="6">
        <v>4513431</v>
      </c>
      <c r="G5" s="6">
        <f t="shared" si="0"/>
        <v>15078994</v>
      </c>
    </row>
    <row r="6" spans="2:7" x14ac:dyDescent="0.35">
      <c r="B6" t="s">
        <v>15</v>
      </c>
      <c r="C6" t="s">
        <v>12</v>
      </c>
      <c r="D6" s="6">
        <v>5358328</v>
      </c>
      <c r="E6" s="6">
        <v>9426105</v>
      </c>
      <c r="F6" s="6">
        <v>6177799</v>
      </c>
      <c r="G6" s="6">
        <f t="shared" si="0"/>
        <v>20962232</v>
      </c>
    </row>
    <row r="7" spans="2:7" x14ac:dyDescent="0.35">
      <c r="B7" t="s">
        <v>16</v>
      </c>
      <c r="C7" t="s">
        <v>12</v>
      </c>
      <c r="D7" s="6">
        <v>10130123</v>
      </c>
      <c r="E7" s="6">
        <v>11067634</v>
      </c>
      <c r="F7" s="6">
        <v>10966035</v>
      </c>
      <c r="G7" s="6">
        <f t="shared" si="0"/>
        <v>32163792</v>
      </c>
    </row>
    <row r="8" spans="2:7" x14ac:dyDescent="0.35">
      <c r="B8" t="s">
        <v>17</v>
      </c>
      <c r="C8" t="s">
        <v>11</v>
      </c>
      <c r="D8" s="6">
        <v>6906087</v>
      </c>
      <c r="E8" s="6">
        <v>3885627</v>
      </c>
      <c r="F8" s="6">
        <v>2355604</v>
      </c>
      <c r="G8" s="6">
        <f t="shared" si="0"/>
        <v>13147318</v>
      </c>
    </row>
    <row r="9" spans="2:7" x14ac:dyDescent="0.35">
      <c r="B9" t="s">
        <v>18</v>
      </c>
      <c r="C9" t="s">
        <v>13</v>
      </c>
      <c r="D9" s="6">
        <v>1990275</v>
      </c>
      <c r="E9" s="6">
        <v>1632192</v>
      </c>
      <c r="F9" s="6">
        <v>2035017</v>
      </c>
      <c r="G9" s="6">
        <f t="shared" si="0"/>
        <v>5657484</v>
      </c>
    </row>
    <row r="10" spans="2:7" x14ac:dyDescent="0.35">
      <c r="B10" t="s">
        <v>6</v>
      </c>
      <c r="C10" t="s">
        <v>11</v>
      </c>
      <c r="D10" s="6">
        <v>9932527</v>
      </c>
      <c r="E10" s="6">
        <v>5762571</v>
      </c>
      <c r="F10" s="6">
        <v>4612762</v>
      </c>
      <c r="G10" s="6">
        <f t="shared" si="0"/>
        <v>20307860</v>
      </c>
    </row>
    <row r="11" spans="2:7" x14ac:dyDescent="0.35">
      <c r="B11" t="s">
        <v>19</v>
      </c>
      <c r="C11" t="s">
        <v>12</v>
      </c>
      <c r="D11" s="6">
        <v>9497557</v>
      </c>
      <c r="E11" s="6">
        <v>11052172</v>
      </c>
      <c r="F11" s="6">
        <v>2806104</v>
      </c>
      <c r="G11" s="6">
        <f t="shared" si="0"/>
        <v>23355833</v>
      </c>
    </row>
    <row r="12" spans="2:7" x14ac:dyDescent="0.35">
      <c r="B12" t="s">
        <v>20</v>
      </c>
      <c r="C12" t="s">
        <v>13</v>
      </c>
      <c r="D12" s="6">
        <v>10195385</v>
      </c>
      <c r="E12" s="6">
        <v>9470321</v>
      </c>
      <c r="F12" s="6">
        <v>9633439</v>
      </c>
      <c r="G12" s="6">
        <f t="shared" si="0"/>
        <v>29299145</v>
      </c>
    </row>
    <row r="13" spans="2:7" x14ac:dyDescent="0.35">
      <c r="B13" t="s">
        <v>21</v>
      </c>
      <c r="C13" t="s">
        <v>11</v>
      </c>
      <c r="D13" s="6">
        <v>8731335</v>
      </c>
      <c r="E13" s="6">
        <v>10424654</v>
      </c>
      <c r="F13" s="6">
        <v>6577006</v>
      </c>
      <c r="G13" s="6">
        <f t="shared" si="0"/>
        <v>25732995</v>
      </c>
    </row>
    <row r="14" spans="2:7" x14ac:dyDescent="0.35">
      <c r="B14" t="s">
        <v>22</v>
      </c>
      <c r="C14" t="s">
        <v>13</v>
      </c>
      <c r="D14" s="6">
        <v>5877136</v>
      </c>
      <c r="E14" s="6">
        <v>4488758</v>
      </c>
      <c r="F14" s="6">
        <v>6480028</v>
      </c>
      <c r="G14" s="6">
        <f t="shared" si="0"/>
        <v>16845922</v>
      </c>
    </row>
    <row r="15" spans="2:7" x14ac:dyDescent="0.35">
      <c r="B15" t="s">
        <v>23</v>
      </c>
      <c r="C15" t="s">
        <v>11</v>
      </c>
      <c r="D15" s="6">
        <v>11544048</v>
      </c>
      <c r="E15" s="6">
        <v>8152991</v>
      </c>
      <c r="F15" s="6">
        <v>8183378</v>
      </c>
      <c r="G15" s="6">
        <f t="shared" si="0"/>
        <v>27880417</v>
      </c>
    </row>
    <row r="16" spans="2:7" x14ac:dyDescent="0.35">
      <c r="B16" s="4" t="s">
        <v>24</v>
      </c>
      <c r="C16" s="4" t="s">
        <v>12</v>
      </c>
      <c r="D16" s="7">
        <v>1557269</v>
      </c>
      <c r="E16" s="7">
        <v>7749360</v>
      </c>
      <c r="F16" s="7">
        <v>3407483</v>
      </c>
      <c r="G16" s="7">
        <f t="shared" si="0"/>
        <v>12714112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CB494-D4BD-4F9A-8842-AAE7F93C7C5B}">
  <dimension ref="A1:O18"/>
  <sheetViews>
    <sheetView workbookViewId="0">
      <selection activeCell="L19" sqref="L19"/>
    </sheetView>
  </sheetViews>
  <sheetFormatPr baseColWidth="10" defaultRowHeight="14.5" x14ac:dyDescent="0.35"/>
  <cols>
    <col min="1" max="1" width="15.54296875" customWidth="1"/>
    <col min="5" max="5" width="7.26953125" customWidth="1"/>
    <col min="6" max="6" width="7.453125" customWidth="1"/>
    <col min="9" max="9" width="12.08984375" customWidth="1"/>
    <col min="10" max="10" width="4.36328125" customWidth="1"/>
    <col min="12" max="12" width="16.81640625" customWidth="1"/>
  </cols>
  <sheetData>
    <row r="1" spans="1:15" x14ac:dyDescent="0.35">
      <c r="A1" t="s">
        <v>74</v>
      </c>
      <c r="B1" s="1">
        <v>30</v>
      </c>
      <c r="C1" s="1">
        <v>60</v>
      </c>
      <c r="D1" s="1">
        <v>90</v>
      </c>
      <c r="O1" s="4" t="s">
        <v>75</v>
      </c>
    </row>
    <row r="2" spans="1:15" x14ac:dyDescent="0.35">
      <c r="A2" s="15"/>
      <c r="B2" s="16"/>
      <c r="C2" s="16"/>
      <c r="D2" s="16"/>
      <c r="G2" t="s">
        <v>76</v>
      </c>
    </row>
    <row r="3" spans="1:15" x14ac:dyDescent="0.35">
      <c r="B3" s="17"/>
      <c r="G3" t="s">
        <v>77</v>
      </c>
      <c r="H3" s="3" t="s">
        <v>78</v>
      </c>
      <c r="I3" s="16"/>
      <c r="K3" t="s">
        <v>79</v>
      </c>
      <c r="L3" s="3" t="s">
        <v>80</v>
      </c>
      <c r="M3" s="16"/>
    </row>
    <row r="4" spans="1:15" x14ac:dyDescent="0.35">
      <c r="A4" t="s">
        <v>81</v>
      </c>
      <c r="B4" s="18" t="s">
        <v>82</v>
      </c>
      <c r="C4" s="5" t="s">
        <v>83</v>
      </c>
      <c r="D4" s="5" t="s">
        <v>81</v>
      </c>
      <c r="H4" s="3" t="s">
        <v>84</v>
      </c>
      <c r="I4" s="3"/>
      <c r="L4" s="3" t="s">
        <v>85</v>
      </c>
      <c r="M4" s="16"/>
    </row>
    <row r="5" spans="1:15" x14ac:dyDescent="0.35">
      <c r="B5" s="16"/>
      <c r="C5" s="16"/>
      <c r="D5" s="3"/>
      <c r="H5" s="3" t="s">
        <v>86</v>
      </c>
      <c r="I5" s="16"/>
      <c r="L5" s="3" t="s">
        <v>86</v>
      </c>
      <c r="M5" s="16"/>
    </row>
    <row r="6" spans="1:15" x14ac:dyDescent="0.35">
      <c r="I6" s="16"/>
      <c r="M6" s="16"/>
    </row>
    <row r="7" spans="1:15" x14ac:dyDescent="0.35">
      <c r="A7" t="s">
        <v>87</v>
      </c>
      <c r="B7" s="3" t="s">
        <v>88</v>
      </c>
      <c r="C7" s="3"/>
      <c r="I7" s="16"/>
      <c r="M7" s="3"/>
    </row>
    <row r="8" spans="1:15" x14ac:dyDescent="0.35">
      <c r="B8" s="3" t="s">
        <v>89</v>
      </c>
      <c r="C8" s="3"/>
    </row>
    <row r="9" spans="1:15" x14ac:dyDescent="0.35">
      <c r="B9" s="3" t="s">
        <v>90</v>
      </c>
      <c r="C9" s="3"/>
      <c r="H9" s="3" t="s">
        <v>91</v>
      </c>
      <c r="I9" s="16"/>
      <c r="L9" s="3" t="s">
        <v>84</v>
      </c>
      <c r="M9" s="3"/>
    </row>
    <row r="10" spans="1:15" x14ac:dyDescent="0.35">
      <c r="B10" t="s">
        <v>92</v>
      </c>
    </row>
    <row r="11" spans="1:15" x14ac:dyDescent="0.35">
      <c r="I11" s="17"/>
    </row>
    <row r="12" spans="1:15" x14ac:dyDescent="0.35">
      <c r="B12" s="17"/>
    </row>
    <row r="15" spans="1:15" x14ac:dyDescent="0.35">
      <c r="D15" s="2" t="s">
        <v>93</v>
      </c>
      <c r="E15" s="2" t="s">
        <v>94</v>
      </c>
      <c r="F15" s="2" t="s">
        <v>95</v>
      </c>
    </row>
    <row r="16" spans="1:15" x14ac:dyDescent="0.35">
      <c r="B16" t="s">
        <v>96</v>
      </c>
      <c r="C16" s="17"/>
    </row>
    <row r="17" spans="3:8" x14ac:dyDescent="0.35">
      <c r="C17" s="17"/>
    </row>
    <row r="18" spans="3:8" x14ac:dyDescent="0.35">
      <c r="C18" s="17"/>
      <c r="G18" s="17"/>
      <c r="H18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B114-280D-4B13-A898-F013F5D9F630}">
  <dimension ref="A1:J17"/>
  <sheetViews>
    <sheetView workbookViewId="0">
      <selection activeCell="J14" sqref="J14"/>
    </sheetView>
  </sheetViews>
  <sheetFormatPr baseColWidth="10" defaultRowHeight="14.5" x14ac:dyDescent="0.35"/>
  <cols>
    <col min="2" max="2" width="13.453125" customWidth="1"/>
    <col min="3" max="3" width="25.1796875" bestFit="1" customWidth="1"/>
    <col min="4" max="4" width="13.7265625" customWidth="1"/>
    <col min="5" max="5" width="12.453125" customWidth="1"/>
  </cols>
  <sheetData>
    <row r="1" spans="1:10" x14ac:dyDescent="0.35">
      <c r="A1" s="2" t="s">
        <v>114</v>
      </c>
      <c r="B1" s="39" t="s">
        <v>3</v>
      </c>
      <c r="C1" s="38" t="s">
        <v>4</v>
      </c>
      <c r="D1" s="39" t="s">
        <v>78</v>
      </c>
      <c r="E1" s="39" t="s">
        <v>84</v>
      </c>
      <c r="F1" s="39" t="s">
        <v>91</v>
      </c>
      <c r="J1" s="39" t="s">
        <v>75</v>
      </c>
    </row>
    <row r="2" spans="1:10" x14ac:dyDescent="0.35">
      <c r="A2" s="1"/>
      <c r="B2" s="1" t="s">
        <v>5</v>
      </c>
      <c r="C2" t="s">
        <v>6</v>
      </c>
      <c r="D2" s="31"/>
      <c r="E2" s="1"/>
      <c r="F2" s="32"/>
      <c r="J2" s="33"/>
    </row>
    <row r="3" spans="1:10" x14ac:dyDescent="0.35">
      <c r="A3" s="1"/>
      <c r="B3" s="1" t="s">
        <v>25</v>
      </c>
      <c r="C3" t="s">
        <v>16</v>
      </c>
      <c r="D3" s="31"/>
      <c r="E3" s="1"/>
      <c r="F3" s="34"/>
    </row>
    <row r="4" spans="1:10" x14ac:dyDescent="0.35">
      <c r="A4" s="1"/>
      <c r="B4" s="1" t="s">
        <v>28</v>
      </c>
      <c r="C4" t="s">
        <v>7</v>
      </c>
      <c r="D4" s="31"/>
      <c r="E4" s="1"/>
      <c r="F4" s="34"/>
    </row>
    <row r="5" spans="1:10" x14ac:dyDescent="0.35">
      <c r="A5" s="1"/>
      <c r="B5" s="2" t="s">
        <v>67</v>
      </c>
      <c r="C5" s="4" t="s">
        <v>68</v>
      </c>
      <c r="D5" s="35"/>
      <c r="E5" s="2"/>
      <c r="F5" s="36"/>
    </row>
    <row r="6" spans="1:10" x14ac:dyDescent="0.35">
      <c r="A6" s="1"/>
    </row>
    <row r="7" spans="1:10" x14ac:dyDescent="0.35">
      <c r="A7" s="1"/>
    </row>
    <row r="8" spans="1:10" x14ac:dyDescent="0.35">
      <c r="A8" s="2" t="s">
        <v>115</v>
      </c>
      <c r="B8" s="40" t="s">
        <v>116</v>
      </c>
      <c r="C8" s="41" t="s">
        <v>117</v>
      </c>
      <c r="D8" s="40" t="s">
        <v>118</v>
      </c>
      <c r="E8" s="40" t="s">
        <v>78</v>
      </c>
      <c r="F8" s="40" t="s">
        <v>84</v>
      </c>
    </row>
    <row r="9" spans="1:10" x14ac:dyDescent="0.35">
      <c r="B9" s="1">
        <v>100</v>
      </c>
      <c r="C9" t="s">
        <v>119</v>
      </c>
      <c r="D9" s="34"/>
      <c r="E9" s="34"/>
    </row>
    <row r="10" spans="1:10" x14ac:dyDescent="0.35">
      <c r="B10" s="1">
        <v>101</v>
      </c>
      <c r="C10" t="s">
        <v>120</v>
      </c>
      <c r="D10" s="34"/>
      <c r="E10" s="34"/>
    </row>
    <row r="11" spans="1:10" x14ac:dyDescent="0.35">
      <c r="B11" s="2">
        <v>102</v>
      </c>
      <c r="C11" s="4" t="s">
        <v>121</v>
      </c>
      <c r="D11" s="36"/>
      <c r="E11" s="36"/>
      <c r="F11" s="4"/>
    </row>
    <row r="13" spans="1:10" x14ac:dyDescent="0.35">
      <c r="A13" s="2" t="s">
        <v>81</v>
      </c>
      <c r="B13" s="40" t="s">
        <v>3</v>
      </c>
      <c r="C13" s="40" t="s">
        <v>4</v>
      </c>
      <c r="D13" s="40" t="s">
        <v>122</v>
      </c>
      <c r="E13" s="40" t="s">
        <v>81</v>
      </c>
    </row>
    <row r="14" spans="1:10" x14ac:dyDescent="0.35">
      <c r="B14" s="1" t="s">
        <v>5</v>
      </c>
      <c r="C14" t="s">
        <v>6</v>
      </c>
      <c r="D14" s="34">
        <v>33095</v>
      </c>
      <c r="E14" s="19"/>
    </row>
    <row r="15" spans="1:10" x14ac:dyDescent="0.35">
      <c r="B15" s="1" t="s">
        <v>25</v>
      </c>
      <c r="C15" t="s">
        <v>16</v>
      </c>
      <c r="D15" s="34">
        <v>31058</v>
      </c>
      <c r="E15" s="19"/>
    </row>
    <row r="16" spans="1:10" x14ac:dyDescent="0.35">
      <c r="B16" s="1" t="s">
        <v>28</v>
      </c>
      <c r="C16" t="s">
        <v>7</v>
      </c>
      <c r="D16" s="34">
        <v>34952</v>
      </c>
      <c r="E16" s="19"/>
    </row>
    <row r="17" spans="2:5" x14ac:dyDescent="0.35">
      <c r="B17" s="2" t="s">
        <v>67</v>
      </c>
      <c r="C17" s="4" t="s">
        <v>68</v>
      </c>
      <c r="D17" s="36">
        <v>27361</v>
      </c>
      <c r="E17" s="3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6873-805B-4377-81BE-A0F30135C989}">
  <dimension ref="B1:M19"/>
  <sheetViews>
    <sheetView workbookViewId="0">
      <selection activeCell="I16" sqref="I16"/>
    </sheetView>
  </sheetViews>
  <sheetFormatPr baseColWidth="10" defaultRowHeight="14.5" x14ac:dyDescent="0.35"/>
  <cols>
    <col min="2" max="2" width="24.36328125" customWidth="1"/>
    <col min="5" max="5" width="14.08984375" customWidth="1"/>
  </cols>
  <sheetData>
    <row r="1" spans="2:13" x14ac:dyDescent="0.35">
      <c r="B1" s="20" t="s">
        <v>97</v>
      </c>
      <c r="C1" s="10">
        <v>8000</v>
      </c>
      <c r="F1" s="6"/>
    </row>
    <row r="2" spans="2:13" x14ac:dyDescent="0.35">
      <c r="B2" s="20" t="s">
        <v>98</v>
      </c>
      <c r="C2" s="10">
        <v>3800</v>
      </c>
      <c r="F2" s="6"/>
    </row>
    <row r="4" spans="2:13" x14ac:dyDescent="0.35">
      <c r="B4" s="20" t="s">
        <v>99</v>
      </c>
      <c r="C4" s="21">
        <v>0.33333333333333331</v>
      </c>
      <c r="M4" s="22"/>
    </row>
    <row r="5" spans="2:13" x14ac:dyDescent="0.35">
      <c r="B5" s="20" t="s">
        <v>100</v>
      </c>
      <c r="C5" s="21">
        <v>0.33333333333333331</v>
      </c>
    </row>
    <row r="6" spans="2:13" x14ac:dyDescent="0.35">
      <c r="C6" s="23"/>
    </row>
    <row r="8" spans="2:13" x14ac:dyDescent="0.35">
      <c r="B8" s="24" t="s">
        <v>101</v>
      </c>
      <c r="C8" s="25" t="s">
        <v>102</v>
      </c>
      <c r="D8" s="25" t="s">
        <v>103</v>
      </c>
      <c r="E8" s="25" t="s">
        <v>104</v>
      </c>
      <c r="F8" s="25" t="s">
        <v>105</v>
      </c>
      <c r="G8" s="25" t="s">
        <v>106</v>
      </c>
      <c r="H8" s="25" t="s">
        <v>107</v>
      </c>
    </row>
    <row r="9" spans="2:13" x14ac:dyDescent="0.35">
      <c r="B9" t="s">
        <v>6</v>
      </c>
      <c r="C9" s="26"/>
      <c r="D9" s="26"/>
      <c r="E9" s="26"/>
      <c r="F9" s="26"/>
      <c r="G9" s="26"/>
      <c r="H9" s="26"/>
    </row>
    <row r="10" spans="2:13" x14ac:dyDescent="0.35">
      <c r="B10" t="s">
        <v>16</v>
      </c>
      <c r="C10" s="26"/>
      <c r="D10" s="26"/>
      <c r="E10" s="26"/>
      <c r="F10" s="26"/>
      <c r="G10" s="26"/>
      <c r="H10" s="26"/>
    </row>
    <row r="11" spans="2:13" x14ac:dyDescent="0.35">
      <c r="B11" t="s">
        <v>7</v>
      </c>
      <c r="C11" s="26"/>
      <c r="D11" s="26"/>
      <c r="E11" s="26"/>
      <c r="F11" s="26"/>
      <c r="G11" s="26"/>
      <c r="H11" s="26"/>
    </row>
    <row r="12" spans="2:13" x14ac:dyDescent="0.35">
      <c r="B12" t="s">
        <v>68</v>
      </c>
      <c r="C12" s="26"/>
      <c r="D12" s="26"/>
      <c r="E12" s="26"/>
      <c r="F12" s="26"/>
      <c r="G12" s="26"/>
      <c r="H12" s="26"/>
    </row>
    <row r="13" spans="2:13" x14ac:dyDescent="0.35">
      <c r="B13" t="s">
        <v>59</v>
      </c>
      <c r="C13" s="26"/>
      <c r="D13" s="26"/>
      <c r="E13" s="26"/>
      <c r="F13" s="26"/>
      <c r="G13" s="26"/>
      <c r="H13" s="26"/>
    </row>
    <row r="14" spans="2:13" x14ac:dyDescent="0.35">
      <c r="B14" t="s">
        <v>15</v>
      </c>
      <c r="C14" s="26"/>
      <c r="D14" s="26"/>
      <c r="E14" s="26"/>
      <c r="F14" s="26"/>
      <c r="G14" s="26"/>
      <c r="H14" s="26"/>
    </row>
    <row r="15" spans="2:13" x14ac:dyDescent="0.35">
      <c r="B15" s="4" t="s">
        <v>26</v>
      </c>
      <c r="C15" s="22"/>
      <c r="D15" s="22"/>
      <c r="E15" s="22"/>
      <c r="F15" s="22"/>
      <c r="G15" s="22"/>
      <c r="H15" s="22"/>
    </row>
    <row r="16" spans="2:13" x14ac:dyDescent="0.35">
      <c r="B16" t="s">
        <v>108</v>
      </c>
      <c r="E16" s="27"/>
      <c r="F16" s="27"/>
    </row>
    <row r="17" spans="2:9" x14ac:dyDescent="0.35">
      <c r="B17" t="s">
        <v>109</v>
      </c>
      <c r="E17" s="28"/>
      <c r="F17" s="28"/>
    </row>
    <row r="18" spans="2:9" ht="15" thickBot="1" x14ac:dyDescent="0.4">
      <c r="B18" t="s">
        <v>108</v>
      </c>
      <c r="E18" s="6"/>
      <c r="F18" s="11"/>
      <c r="G18" s="11"/>
    </row>
    <row r="19" spans="2:9" ht="15" thickTop="1" x14ac:dyDescent="0.35">
      <c r="I19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FA79-7337-4ADA-B172-8D1D44D865F7}">
  <dimension ref="B2:F16"/>
  <sheetViews>
    <sheetView workbookViewId="0">
      <selection activeCell="I10" sqref="I10"/>
    </sheetView>
  </sheetViews>
  <sheetFormatPr baseColWidth="10" defaultRowHeight="14.5" x14ac:dyDescent="0.35"/>
  <cols>
    <col min="2" max="2" width="25.7265625" bestFit="1" customWidth="1"/>
    <col min="6" max="6" width="14.1796875" customWidth="1"/>
    <col min="7" max="7" width="7" customWidth="1"/>
  </cols>
  <sheetData>
    <row r="2" spans="2:6" x14ac:dyDescent="0.35">
      <c r="B2" s="13" t="s">
        <v>69</v>
      </c>
      <c r="C2" s="14" t="s">
        <v>10</v>
      </c>
      <c r="D2" s="14" t="s">
        <v>0</v>
      </c>
      <c r="E2" s="14" t="s">
        <v>1</v>
      </c>
      <c r="F2" s="14" t="s">
        <v>2</v>
      </c>
    </row>
    <row r="3" spans="2:6" x14ac:dyDescent="0.35">
      <c r="B3" t="s">
        <v>7</v>
      </c>
      <c r="C3" t="s">
        <v>11</v>
      </c>
      <c r="D3" s="6">
        <v>8108792</v>
      </c>
      <c r="E3" s="6">
        <v>4761993</v>
      </c>
      <c r="F3" s="6">
        <f>SUM(D3:E3)</f>
        <v>12870785</v>
      </c>
    </row>
    <row r="4" spans="2:6" x14ac:dyDescent="0.35">
      <c r="B4" t="s">
        <v>9</v>
      </c>
      <c r="C4" t="s">
        <v>12</v>
      </c>
      <c r="D4" s="6">
        <v>2826258</v>
      </c>
      <c r="E4" s="6">
        <v>5452833</v>
      </c>
      <c r="F4" s="6">
        <f>SUM(D4:E4)</f>
        <v>8279091</v>
      </c>
    </row>
    <row r="5" spans="2:6" x14ac:dyDescent="0.35">
      <c r="B5" t="s">
        <v>14</v>
      </c>
      <c r="C5" t="s">
        <v>11</v>
      </c>
      <c r="D5" s="6">
        <v>8050000</v>
      </c>
      <c r="E5" s="6">
        <v>3157745</v>
      </c>
      <c r="F5" s="6">
        <f>SUM(D5:E5)</f>
        <v>11207745</v>
      </c>
    </row>
    <row r="6" spans="2:6" x14ac:dyDescent="0.35">
      <c r="B6" t="s">
        <v>24</v>
      </c>
      <c r="C6" t="s">
        <v>12</v>
      </c>
      <c r="D6" s="6">
        <v>5358328</v>
      </c>
      <c r="E6" s="6">
        <v>9426105</v>
      </c>
      <c r="F6" s="6">
        <f>SUM(D6:E6)</f>
        <v>14784433</v>
      </c>
    </row>
    <row r="7" spans="2:6" x14ac:dyDescent="0.35">
      <c r="B7" t="s">
        <v>16</v>
      </c>
      <c r="C7" t="s">
        <v>12</v>
      </c>
      <c r="D7" s="6">
        <v>10130123</v>
      </c>
      <c r="E7" s="6">
        <v>11067634</v>
      </c>
      <c r="F7" s="6">
        <f>SUM(D7:E7)</f>
        <v>21197757</v>
      </c>
    </row>
    <row r="8" spans="2:6" x14ac:dyDescent="0.35">
      <c r="B8" t="s">
        <v>17</v>
      </c>
      <c r="C8" t="s">
        <v>11</v>
      </c>
      <c r="D8" s="6">
        <v>6906087</v>
      </c>
      <c r="E8" s="6">
        <v>3885627</v>
      </c>
      <c r="F8" s="6">
        <f>SUM(D8:E8)</f>
        <v>10791714</v>
      </c>
    </row>
    <row r="9" spans="2:6" x14ac:dyDescent="0.35">
      <c r="B9" t="s">
        <v>18</v>
      </c>
      <c r="C9" t="s">
        <v>13</v>
      </c>
      <c r="D9" s="6">
        <v>1990275</v>
      </c>
      <c r="E9" s="6">
        <v>1632192</v>
      </c>
      <c r="F9" s="6">
        <f>SUM(D9:E9)</f>
        <v>3622467</v>
      </c>
    </row>
    <row r="10" spans="2:6" x14ac:dyDescent="0.35">
      <c r="B10" t="s">
        <v>6</v>
      </c>
      <c r="C10" t="s">
        <v>11</v>
      </c>
      <c r="D10" s="6">
        <v>9932527</v>
      </c>
      <c r="E10" s="6">
        <v>5762571</v>
      </c>
      <c r="F10" s="6">
        <f>SUM(D10:E10)</f>
        <v>15695098</v>
      </c>
    </row>
    <row r="11" spans="2:6" x14ac:dyDescent="0.35">
      <c r="B11" t="s">
        <v>19</v>
      </c>
      <c r="C11" t="s">
        <v>12</v>
      </c>
      <c r="D11" s="6">
        <v>9497557</v>
      </c>
      <c r="E11" s="6">
        <v>11052172</v>
      </c>
      <c r="F11" s="6">
        <f>SUM(D11:E11)</f>
        <v>20549729</v>
      </c>
    </row>
    <row r="12" spans="2:6" x14ac:dyDescent="0.35">
      <c r="B12" t="s">
        <v>20</v>
      </c>
      <c r="C12" t="s">
        <v>13</v>
      </c>
      <c r="D12" s="6">
        <v>10195385</v>
      </c>
      <c r="E12" s="6">
        <v>9470321</v>
      </c>
      <c r="F12" s="6">
        <f>SUM(D12:E12)</f>
        <v>19665706</v>
      </c>
    </row>
    <row r="13" spans="2:6" x14ac:dyDescent="0.35">
      <c r="B13" t="s">
        <v>21</v>
      </c>
      <c r="C13" t="s">
        <v>11</v>
      </c>
      <c r="D13" s="6">
        <v>8731335</v>
      </c>
      <c r="E13" s="6">
        <v>10424654</v>
      </c>
      <c r="F13" s="6">
        <f>SUM(D13:E13)</f>
        <v>19155989</v>
      </c>
    </row>
    <row r="14" spans="2:6" x14ac:dyDescent="0.35">
      <c r="B14" t="s">
        <v>22</v>
      </c>
      <c r="C14" t="s">
        <v>13</v>
      </c>
      <c r="D14" s="6">
        <v>5877136</v>
      </c>
      <c r="E14" s="6">
        <v>4488758</v>
      </c>
      <c r="F14" s="6">
        <f>SUM(D14:E14)</f>
        <v>10365894</v>
      </c>
    </row>
    <row r="15" spans="2:6" x14ac:dyDescent="0.35">
      <c r="B15" t="s">
        <v>23</v>
      </c>
      <c r="C15" t="s">
        <v>11</v>
      </c>
      <c r="D15" s="6">
        <v>11544048</v>
      </c>
      <c r="E15" s="6">
        <v>8152991</v>
      </c>
      <c r="F15" s="6">
        <f>SUM(D15:E15)</f>
        <v>19697039</v>
      </c>
    </row>
    <row r="16" spans="2:6" x14ac:dyDescent="0.35">
      <c r="B16" s="4" t="s">
        <v>24</v>
      </c>
      <c r="C16" s="4" t="s">
        <v>12</v>
      </c>
      <c r="D16" s="7">
        <v>1557269</v>
      </c>
      <c r="E16" s="7">
        <v>7749360</v>
      </c>
      <c r="F16" s="7">
        <f>SUM(D16:E16)</f>
        <v>9306629</v>
      </c>
    </row>
  </sheetData>
  <pageMargins left="0.7" right="0.7" top="0.75" bottom="0.75" header="0.3" footer="0.3"/>
  <pageSetup paperSize="9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Texto Columna</vt:lpstr>
      <vt:lpstr>Texto Mayus Minus</vt:lpstr>
      <vt:lpstr>Tabla Dinamica</vt:lpstr>
      <vt:lpstr>Formato Condicional</vt:lpstr>
      <vt:lpstr>Formato Condicional II</vt:lpstr>
      <vt:lpstr>Fecha</vt:lpstr>
      <vt:lpstr>Ejerecicios Fecha</vt:lpstr>
      <vt:lpstr>Hora</vt:lpstr>
      <vt:lpstr>Proteger</vt:lpstr>
      <vt:lpstr>Error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Beltrand</dc:creator>
  <cp:lastModifiedBy>Juan Carlos Beltrand</cp:lastModifiedBy>
  <dcterms:created xsi:type="dcterms:W3CDTF">2019-03-04T12:03:14Z</dcterms:created>
  <dcterms:modified xsi:type="dcterms:W3CDTF">2024-11-28T16:50:00Z</dcterms:modified>
</cp:coreProperties>
</file>