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elt\OneDrive\Escritorio\Ore_Excel_Avanzado\"/>
    </mc:Choice>
  </mc:AlternateContent>
  <xr:revisionPtr revIDLastSave="0" documentId="13_ncr:1_{8B2814E6-1D4A-44F7-9A5A-1D66BCD4FC67}" xr6:coauthVersionLast="47" xr6:coauthVersionMax="47" xr10:uidLastSave="{00000000-0000-0000-0000-000000000000}"/>
  <bookViews>
    <workbookView xWindow="-110" yWindow="-110" windowWidth="19420" windowHeight="10300" tabRatio="644" xr2:uid="{32398BD7-09E5-451F-AA12-18F69273665E}"/>
  </bookViews>
  <sheets>
    <sheet name="Inicio" sheetId="12" r:id="rId1"/>
    <sheet name="Ejercicio 1" sheetId="1" r:id="rId2"/>
    <sheet name="Ejercicio 2 T. Dinamicas" sheetId="8" r:id="rId3"/>
    <sheet name="Ejercicio 3 SI - ANIDADO" sheetId="10" r:id="rId4"/>
    <sheet name="Ejercicio 4 Validar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8" l="1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5" i="8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G9" i="10"/>
  <c r="H9" i="10" s="1"/>
  <c r="G8" i="10"/>
  <c r="H8" i="10" s="1"/>
  <c r="G7" i="10"/>
  <c r="H7" i="10" s="1"/>
  <c r="G6" i="10"/>
  <c r="H6" i="10" s="1"/>
  <c r="G5" i="10"/>
  <c r="H5" i="10" s="1"/>
  <c r="G4" i="10"/>
  <c r="H4" i="10" s="1"/>
</calcChain>
</file>

<file path=xl/sharedStrings.xml><?xml version="1.0" encoding="utf-8"?>
<sst xmlns="http://schemas.openxmlformats.org/spreadsheetml/2006/main" count="185" uniqueCount="104">
  <si>
    <t>Claudio Andrea Saavedra Valenzuela</t>
  </si>
  <si>
    <t>Juana Claudio Valenzuela Marín</t>
  </si>
  <si>
    <t>%</t>
  </si>
  <si>
    <t>Fecha</t>
  </si>
  <si>
    <t>R.U.T.</t>
  </si>
  <si>
    <t>86.053.528-1</t>
  </si>
  <si>
    <t>89.040.399-5</t>
  </si>
  <si>
    <t>80.002.071-2</t>
  </si>
  <si>
    <t>80.002.541-8</t>
  </si>
  <si>
    <t>83.001.353-4</t>
  </si>
  <si>
    <t>86.009.023-0</t>
  </si>
  <si>
    <t>86.052.108-6</t>
  </si>
  <si>
    <t>89.040.483-5</t>
  </si>
  <si>
    <t>89.021.298-5</t>
  </si>
  <si>
    <t>78-080.900-4</t>
  </si>
  <si>
    <t>80.880.880-8</t>
  </si>
  <si>
    <t xml:space="preserve">RUDESCO S.A.                                                          </t>
  </si>
  <si>
    <t xml:space="preserve">INVERSIONES Y NEGOCIOS S.A.                                           </t>
  </si>
  <si>
    <t xml:space="preserve">PROMOTORA DE PROYECTOS S. A.                                          </t>
  </si>
  <si>
    <t xml:space="preserve">LINHAMDAN ARBOLEDA LTDA.                                 </t>
  </si>
  <si>
    <t xml:space="preserve">SOUTH AMERICAN ENGINEERING INC                                        </t>
  </si>
  <si>
    <t xml:space="preserve">DIGALI S.A.                                                           </t>
  </si>
  <si>
    <t xml:space="preserve">INVERITAKA LTDA                                                       </t>
  </si>
  <si>
    <t xml:space="preserve">COMPAÑIA COMERCIAL EL DORADO LTDA                                     </t>
  </si>
  <si>
    <t xml:space="preserve">POLLOS DE SANTANDER POLLOSAN LTDA                                     </t>
  </si>
  <si>
    <t>Razón Social</t>
  </si>
  <si>
    <t>Total Factura $</t>
  </si>
  <si>
    <t>Estado</t>
  </si>
  <si>
    <t>Pagada</t>
  </si>
  <si>
    <t>Impaga</t>
  </si>
  <si>
    <t>N° Factura</t>
  </si>
  <si>
    <t>Entre</t>
  </si>
  <si>
    <t>N° Facturas</t>
  </si>
  <si>
    <t>Total  $</t>
  </si>
  <si>
    <t>Id Producto</t>
  </si>
  <si>
    <t>Producto</t>
  </si>
  <si>
    <t>Categoría</t>
  </si>
  <si>
    <t>Unidades</t>
  </si>
  <si>
    <t>Precio $</t>
  </si>
  <si>
    <t>Té Dharamsala</t>
  </si>
  <si>
    <t>Bebidas</t>
  </si>
  <si>
    <t>Cerveza tibetana Barley</t>
  </si>
  <si>
    <t>Sirope de regaliz</t>
  </si>
  <si>
    <t>Condimentos</t>
  </si>
  <si>
    <t>Especias Cajun del chef Anton</t>
  </si>
  <si>
    <t>Mezcla Gumbo del chef Anton</t>
  </si>
  <si>
    <t>Mermelada de grosellas de la abuela</t>
  </si>
  <si>
    <t>Peras secas orgánicas del tío Bob</t>
  </si>
  <si>
    <t>Frutas/Verduras</t>
  </si>
  <si>
    <t>Salsa de arándanos Northwoods</t>
  </si>
  <si>
    <t>Buey Mishi Kobe</t>
  </si>
  <si>
    <t>Carnes</t>
  </si>
  <si>
    <t>Pez espada</t>
  </si>
  <si>
    <t>Pescado/Marisco</t>
  </si>
  <si>
    <t>Queso Cabrales</t>
  </si>
  <si>
    <t>Lácteos</t>
  </si>
  <si>
    <t>Queso Manchego La Pastora</t>
  </si>
  <si>
    <t>Algas Konbu</t>
  </si>
  <si>
    <t>Cuajada de judías</t>
  </si>
  <si>
    <t>Salsa de soja baja en sodio</t>
  </si>
  <si>
    <t>Postre de merengue Pavlova</t>
  </si>
  <si>
    <t>Repostería</t>
  </si>
  <si>
    <t>Cordero Alice Springs</t>
  </si>
  <si>
    <t>Langostinos tigre Carnarvon</t>
  </si>
  <si>
    <t>Pastas de té de chocolate</t>
  </si>
  <si>
    <t>Mermelada de Sir Rodney's</t>
  </si>
  <si>
    <t>Bollos de Sir Rodney's</t>
  </si>
  <si>
    <t>RUT</t>
  </si>
  <si>
    <t>Razon Social</t>
  </si>
  <si>
    <t>Ciudad</t>
  </si>
  <si>
    <t>Neto</t>
  </si>
  <si>
    <t>Iva</t>
  </si>
  <si>
    <t>Total</t>
  </si>
  <si>
    <t>Comision</t>
  </si>
  <si>
    <t>SANTIAGO</t>
  </si>
  <si>
    <t>LA SERENA</t>
  </si>
  <si>
    <t>ANTOFAGASTA</t>
  </si>
  <si>
    <t>TABLA COMISIONES</t>
  </si>
  <si>
    <t>Bodega $</t>
  </si>
  <si>
    <t xml:space="preserve">1.- Generar T. Dinámica de Categoría x Bodega $ </t>
  </si>
  <si>
    <t xml:space="preserve"> -  Desplegar en columna C descripción del C. Costo (Búsqueda de registro)</t>
  </si>
  <si>
    <t>CENTROS DE COSTO</t>
  </si>
  <si>
    <t>Código C. Costo</t>
  </si>
  <si>
    <t>Descripción C. Costo</t>
  </si>
  <si>
    <t>Proyecto Actual</t>
  </si>
  <si>
    <t>Código</t>
  </si>
  <si>
    <t>Centro de costos</t>
  </si>
  <si>
    <t>Contabilidad</t>
  </si>
  <si>
    <t>Finanzas</t>
  </si>
  <si>
    <t>RR.HH.</t>
  </si>
  <si>
    <t>Ventas</t>
  </si>
  <si>
    <t>Marketing</t>
  </si>
  <si>
    <t>Remuneraciones</t>
  </si>
  <si>
    <t>Informática</t>
  </si>
  <si>
    <t>jbeltrand@gmail.com</t>
  </si>
  <si>
    <t>Nombre Alumno</t>
  </si>
  <si>
    <t>Hacer llegar a</t>
  </si>
  <si>
    <t>2.- Generar Gráfico dinámicoTotal  categoría ==&gt; Bodega (Aplicar Contar)</t>
  </si>
  <si>
    <t xml:space="preserve"> -  Validar con lista códigos de centro de costo</t>
  </si>
  <si>
    <t>1.- Determinar comisión de acuerdo a la tabla comisiones Aplucar SI.CONJUNTO SI ANIDADO</t>
  </si>
  <si>
    <t>Excel Avanzado</t>
  </si>
  <si>
    <t xml:space="preserve"> -   Ejercicio N° 1.. Determinar N° Facturas Pagadas / Impagas y monto Total $ / gráfico x N° Facturas (Pagada,Impaga)</t>
  </si>
  <si>
    <t>Valores 2023</t>
  </si>
  <si>
    <t xml:space="preserve"> -   Validar en proyecto actual , valor menor o igual a Valores 2023 (Error Advertencia)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</si>
</sst>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d\-mm\-yyyy;@"/>
    <numFmt numFmtId="165" formatCode="_-* #,##0.00\ [$€-1]_-;\-* #,##0.00\ [$€-1]_-;_-* &quot;-&quot;??\ [$€-1]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9"/>
      <name val="Tahoma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1" xfId="0" applyBorder="1"/>
    <xf numFmtId="3" fontId="6" fillId="0" borderId="9" xfId="0" applyNumberFormat="1" applyFont="1" applyBorder="1"/>
    <xf numFmtId="3" fontId="6" fillId="0" borderId="4" xfId="0" applyNumberFormat="1" applyFont="1" applyBorder="1"/>
    <xf numFmtId="0" fontId="6" fillId="0" borderId="7" xfId="0" applyFont="1" applyBorder="1"/>
    <xf numFmtId="0" fontId="6" fillId="0" borderId="8" xfId="0" applyFont="1" applyBorder="1"/>
    <xf numFmtId="0" fontId="0" fillId="0" borderId="8" xfId="0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5" xfId="0" applyNumberFormat="1" applyFont="1" applyBorder="1"/>
    <xf numFmtId="3" fontId="0" fillId="0" borderId="1" xfId="0" applyNumberFormat="1" applyBorder="1"/>
    <xf numFmtId="0" fontId="6" fillId="0" borderId="1" xfId="0" applyFont="1" applyBorder="1"/>
    <xf numFmtId="10" fontId="0" fillId="0" borderId="1" xfId="0" applyNumberForma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3" fontId="7" fillId="0" borderId="1" xfId="0" applyNumberFormat="1" applyFont="1" applyBorder="1"/>
    <xf numFmtId="3" fontId="7" fillId="0" borderId="9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5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3" fontId="0" fillId="0" borderId="13" xfId="0" applyNumberFormat="1" applyBorder="1"/>
    <xf numFmtId="0" fontId="9" fillId="0" borderId="0" xfId="13"/>
    <xf numFmtId="0" fontId="2" fillId="0" borderId="13" xfId="0" applyFont="1" applyBorder="1"/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4">
    <cellStyle name="Euro" xfId="9" xr:uid="{7FC80406-9916-4645-8D36-90E1BCE93E3D}"/>
    <cellStyle name="Heading" xfId="2" xr:uid="{3E0223EE-CF7B-4744-B123-18B0B393C8C8}"/>
    <cellStyle name="Hipervínculo" xfId="13" builtinId="8"/>
    <cellStyle name="Millares [0] 2" xfId="1" xr:uid="{C09A8C5D-7A9B-4597-837A-878BA3B95378}"/>
    <cellStyle name="Millares [0] 2 2" xfId="10" xr:uid="{90BB7F5E-7E05-4DA9-B934-875B0B06B29D}"/>
    <cellStyle name="Millares [0] 2 3" xfId="12" xr:uid="{EB4C1D77-FE57-4623-8959-59473790BC82}"/>
    <cellStyle name="Millares [0] 3" xfId="7" xr:uid="{F59D0E9C-7B89-4049-B45D-7004BF50D31C}"/>
    <cellStyle name="Millares [0] 4" xfId="11" xr:uid="{63467B3D-7115-4C6A-9AAA-3B2F6DCE5F14}"/>
    <cellStyle name="Normal" xfId="0" builtinId="0"/>
    <cellStyle name="Normal 2" xfId="8" xr:uid="{C2CE8BE5-9027-4AE6-A391-A0A6E2D3B7FA}"/>
    <cellStyle name="Normal 2 2" xfId="3" xr:uid="{B04E0E5B-2E3A-44A0-ADE4-572943892C35}"/>
    <cellStyle name="Normal 2 3" xfId="5" xr:uid="{2FE8C8F5-0011-4AA8-AC36-31CFD2D80BAB}"/>
    <cellStyle name="Normal 3" xfId="4" xr:uid="{D64CFA28-2D64-46ED-95CE-24064AEF2264}"/>
    <cellStyle name="Porcentual 2" xfId="6" xr:uid="{10BDEE39-B6B3-4464-9F8E-110C9DB48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beltran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7EB4-5F1A-4586-89B9-67CE5C7DA7C4}">
  <sheetPr codeName="Hoja1"/>
  <dimension ref="B5:E9"/>
  <sheetViews>
    <sheetView tabSelected="1" workbookViewId="0">
      <selection activeCell="C7" sqref="C7:E7"/>
    </sheetView>
  </sheetViews>
  <sheetFormatPr baseColWidth="10" defaultRowHeight="14.5" x14ac:dyDescent="0.35"/>
  <cols>
    <col min="1" max="1" width="14.81640625" customWidth="1"/>
    <col min="2" max="2" width="16.6328125" customWidth="1"/>
    <col min="3" max="3" width="14.26953125" customWidth="1"/>
  </cols>
  <sheetData>
    <row r="5" spans="2:5" x14ac:dyDescent="0.35">
      <c r="B5" s="43" t="s">
        <v>100</v>
      </c>
    </row>
    <row r="7" spans="2:5" x14ac:dyDescent="0.35">
      <c r="B7" t="s">
        <v>95</v>
      </c>
      <c r="C7" s="46"/>
      <c r="D7" s="46"/>
      <c r="E7" s="46"/>
    </row>
    <row r="9" spans="2:5" x14ac:dyDescent="0.35">
      <c r="B9" t="s">
        <v>96</v>
      </c>
      <c r="C9" s="42" t="s">
        <v>94</v>
      </c>
    </row>
  </sheetData>
  <mergeCells count="1">
    <mergeCell ref="C7:E7"/>
  </mergeCells>
  <hyperlinks>
    <hyperlink ref="C9" r:id="rId1" xr:uid="{4996AF29-9FA6-4D3F-8C74-1B065CB3C0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B24F1-3972-4916-ACE6-606D415B33AA}">
  <sheetPr codeName="Hoja2"/>
  <dimension ref="A2:J18"/>
  <sheetViews>
    <sheetView workbookViewId="0">
      <selection activeCell="G3" sqref="G3"/>
    </sheetView>
  </sheetViews>
  <sheetFormatPr baseColWidth="10" defaultRowHeight="14.5" x14ac:dyDescent="0.35"/>
  <cols>
    <col min="1" max="1" width="15.1796875" customWidth="1"/>
    <col min="2" max="2" width="35.453125" customWidth="1"/>
    <col min="3" max="3" width="12.54296875" customWidth="1"/>
    <col min="4" max="4" width="15.26953125" customWidth="1"/>
    <col min="5" max="5" width="13.81640625" customWidth="1"/>
    <col min="6" max="6" width="12.54296875" customWidth="1"/>
    <col min="9" max="9" width="12.54296875" customWidth="1"/>
    <col min="10" max="10" width="13.453125" customWidth="1"/>
  </cols>
  <sheetData>
    <row r="2" spans="1:10" x14ac:dyDescent="0.35">
      <c r="A2" s="47" t="s">
        <v>101</v>
      </c>
      <c r="B2" s="47"/>
      <c r="C2" s="47"/>
      <c r="D2" s="47"/>
      <c r="E2" s="47"/>
      <c r="F2" s="47"/>
    </row>
    <row r="5" spans="1:10" x14ac:dyDescent="0.35">
      <c r="A5" s="1" t="s">
        <v>4</v>
      </c>
      <c r="B5" s="2" t="s">
        <v>25</v>
      </c>
      <c r="C5" s="5" t="s">
        <v>30</v>
      </c>
      <c r="D5" s="4" t="s">
        <v>26</v>
      </c>
      <c r="E5" s="5" t="s">
        <v>27</v>
      </c>
      <c r="H5" s="5" t="s">
        <v>31</v>
      </c>
      <c r="I5" s="5" t="s">
        <v>32</v>
      </c>
      <c r="J5" s="5" t="s">
        <v>33</v>
      </c>
    </row>
    <row r="6" spans="1:10" x14ac:dyDescent="0.35">
      <c r="A6" s="29" t="s">
        <v>5</v>
      </c>
      <c r="B6" s="14" t="s">
        <v>16</v>
      </c>
      <c r="C6" s="17">
        <v>1200</v>
      </c>
      <c r="D6" s="12">
        <v>1190000</v>
      </c>
      <c r="E6" s="7" t="s">
        <v>28</v>
      </c>
      <c r="H6" s="5" t="s">
        <v>28</v>
      </c>
      <c r="I6" s="3"/>
      <c r="J6" s="21"/>
    </row>
    <row r="7" spans="1:10" x14ac:dyDescent="0.35">
      <c r="A7" s="30" t="s">
        <v>6</v>
      </c>
      <c r="B7" s="15" t="s">
        <v>17</v>
      </c>
      <c r="C7" s="18">
        <v>1201</v>
      </c>
      <c r="D7" s="13">
        <v>1059100</v>
      </c>
      <c r="E7" s="8" t="s">
        <v>29</v>
      </c>
      <c r="H7" s="5" t="s">
        <v>29</v>
      </c>
      <c r="I7" s="3"/>
      <c r="J7" s="21"/>
    </row>
    <row r="8" spans="1:10" x14ac:dyDescent="0.35">
      <c r="A8" s="30" t="s">
        <v>7</v>
      </c>
      <c r="B8" s="15" t="s">
        <v>18</v>
      </c>
      <c r="C8" s="18">
        <v>1202</v>
      </c>
      <c r="D8" s="13">
        <v>320110</v>
      </c>
      <c r="E8" s="8" t="s">
        <v>28</v>
      </c>
    </row>
    <row r="9" spans="1:10" x14ac:dyDescent="0.35">
      <c r="A9" s="30" t="s">
        <v>8</v>
      </c>
      <c r="B9" s="15" t="s">
        <v>19</v>
      </c>
      <c r="C9" s="18">
        <v>1203</v>
      </c>
      <c r="D9" s="13">
        <v>523600</v>
      </c>
      <c r="E9" s="8" t="s">
        <v>29</v>
      </c>
    </row>
    <row r="10" spans="1:10" x14ac:dyDescent="0.35">
      <c r="A10" s="30" t="s">
        <v>7</v>
      </c>
      <c r="B10" s="15" t="s">
        <v>18</v>
      </c>
      <c r="C10" s="18">
        <v>1204</v>
      </c>
      <c r="D10" s="13">
        <v>606900</v>
      </c>
      <c r="E10" s="8" t="s">
        <v>29</v>
      </c>
    </row>
    <row r="11" spans="1:10" x14ac:dyDescent="0.35">
      <c r="A11" s="30" t="s">
        <v>6</v>
      </c>
      <c r="B11" s="15" t="s">
        <v>17</v>
      </c>
      <c r="C11" s="18">
        <v>1205</v>
      </c>
      <c r="D11" s="13">
        <v>1309000</v>
      </c>
      <c r="E11" s="8" t="s">
        <v>28</v>
      </c>
    </row>
    <row r="12" spans="1:10" x14ac:dyDescent="0.35">
      <c r="A12" s="30" t="s">
        <v>9</v>
      </c>
      <c r="B12" s="15" t="s">
        <v>20</v>
      </c>
      <c r="C12" s="18">
        <v>1206</v>
      </c>
      <c r="D12" s="13">
        <v>654500</v>
      </c>
      <c r="E12" s="8" t="s">
        <v>29</v>
      </c>
    </row>
    <row r="13" spans="1:10" x14ac:dyDescent="0.35">
      <c r="A13" s="30" t="s">
        <v>10</v>
      </c>
      <c r="B13" s="15" t="s">
        <v>21</v>
      </c>
      <c r="C13" s="18">
        <v>1207</v>
      </c>
      <c r="D13" s="13">
        <v>535500</v>
      </c>
      <c r="E13" s="8" t="s">
        <v>28</v>
      </c>
    </row>
    <row r="14" spans="1:10" x14ac:dyDescent="0.35">
      <c r="A14" s="30" t="s">
        <v>11</v>
      </c>
      <c r="B14" s="15" t="s">
        <v>22</v>
      </c>
      <c r="C14" s="18">
        <v>1208</v>
      </c>
      <c r="D14" s="13">
        <v>147560</v>
      </c>
      <c r="E14" s="8" t="s">
        <v>29</v>
      </c>
    </row>
    <row r="15" spans="1:10" x14ac:dyDescent="0.35">
      <c r="A15" s="30" t="s">
        <v>10</v>
      </c>
      <c r="B15" s="15" t="s">
        <v>21</v>
      </c>
      <c r="C15" s="18">
        <v>1215</v>
      </c>
      <c r="D15" s="13">
        <v>362950</v>
      </c>
      <c r="E15" s="8" t="s">
        <v>29</v>
      </c>
    </row>
    <row r="16" spans="1:10" x14ac:dyDescent="0.35">
      <c r="A16" s="30" t="s">
        <v>10</v>
      </c>
      <c r="B16" s="15" t="s">
        <v>21</v>
      </c>
      <c r="C16" s="18">
        <v>1216</v>
      </c>
      <c r="D16" s="13">
        <v>893690</v>
      </c>
      <c r="E16" s="8" t="s">
        <v>28</v>
      </c>
    </row>
    <row r="17" spans="1:5" x14ac:dyDescent="0.35">
      <c r="A17" s="30" t="s">
        <v>14</v>
      </c>
      <c r="B17" s="16" t="s">
        <v>0</v>
      </c>
      <c r="C17" s="18">
        <v>1217</v>
      </c>
      <c r="D17" s="13">
        <v>1200000</v>
      </c>
      <c r="E17" s="8" t="s">
        <v>28</v>
      </c>
    </row>
    <row r="18" spans="1:5" x14ac:dyDescent="0.35">
      <c r="A18" s="31" t="s">
        <v>15</v>
      </c>
      <c r="B18" s="10" t="s">
        <v>1</v>
      </c>
      <c r="C18" s="19">
        <v>1218</v>
      </c>
      <c r="D18" s="20">
        <v>1150000</v>
      </c>
      <c r="E18" s="9" t="s">
        <v>29</v>
      </c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CA55-C41A-48E5-A0E3-BC0BE7FBC9F8}">
  <sheetPr codeName="Hoja3"/>
  <dimension ref="A1:G25"/>
  <sheetViews>
    <sheetView workbookViewId="0">
      <selection activeCell="B2" sqref="B2:F2"/>
    </sheetView>
  </sheetViews>
  <sheetFormatPr baseColWidth="10" defaultColWidth="24.1796875" defaultRowHeight="14.5" x14ac:dyDescent="0.35"/>
  <cols>
    <col min="1" max="1" width="12.36328125" style="6" customWidth="1"/>
    <col min="2" max="2" width="15.81640625" customWidth="1"/>
    <col min="3" max="3" width="34.81640625" customWidth="1"/>
    <col min="4" max="4" width="17.54296875" customWidth="1"/>
    <col min="5" max="5" width="12.7265625" customWidth="1"/>
    <col min="6" max="6" width="14" customWidth="1"/>
    <col min="7" max="7" width="15.81640625" customWidth="1"/>
  </cols>
  <sheetData>
    <row r="1" spans="1:7" x14ac:dyDescent="0.35">
      <c r="B1" s="48" t="s">
        <v>79</v>
      </c>
      <c r="C1" s="48"/>
      <c r="D1" s="48"/>
      <c r="E1" s="48"/>
      <c r="F1" s="48"/>
    </row>
    <row r="2" spans="1:7" x14ac:dyDescent="0.35">
      <c r="B2" s="48" t="s">
        <v>97</v>
      </c>
      <c r="C2" s="48"/>
      <c r="D2" s="48"/>
      <c r="E2" s="48"/>
      <c r="F2" s="48"/>
    </row>
    <row r="4" spans="1:7" x14ac:dyDescent="0.35">
      <c r="A4"/>
      <c r="B4" s="2" t="s">
        <v>34</v>
      </c>
      <c r="C4" s="2" t="s">
        <v>35</v>
      </c>
      <c r="D4" s="44" t="s">
        <v>36</v>
      </c>
      <c r="E4" s="2" t="s">
        <v>37</v>
      </c>
      <c r="F4" s="2" t="s">
        <v>38</v>
      </c>
      <c r="G4" s="45" t="s">
        <v>78</v>
      </c>
    </row>
    <row r="5" spans="1:7" x14ac:dyDescent="0.35">
      <c r="A5"/>
      <c r="B5" s="3">
        <v>1</v>
      </c>
      <c r="C5" s="11" t="s">
        <v>39</v>
      </c>
      <c r="D5" s="11" t="s">
        <v>40</v>
      </c>
      <c r="E5" s="11">
        <v>39</v>
      </c>
      <c r="F5" s="21">
        <v>12600</v>
      </c>
      <c r="G5" s="21">
        <f>F5*E5</f>
        <v>491400</v>
      </c>
    </row>
    <row r="6" spans="1:7" x14ac:dyDescent="0.35">
      <c r="A6"/>
      <c r="B6" s="3">
        <v>2</v>
      </c>
      <c r="C6" s="11" t="s">
        <v>41</v>
      </c>
      <c r="D6" s="11" t="s">
        <v>40</v>
      </c>
      <c r="E6" s="11">
        <v>17</v>
      </c>
      <c r="F6" s="21">
        <v>13300</v>
      </c>
      <c r="G6" s="21">
        <f t="shared" ref="G6:G25" si="0">F6*E6</f>
        <v>226100</v>
      </c>
    </row>
    <row r="7" spans="1:7" x14ac:dyDescent="0.35">
      <c r="A7"/>
      <c r="B7" s="3">
        <v>3</v>
      </c>
      <c r="C7" s="11" t="s">
        <v>42</v>
      </c>
      <c r="D7" s="11" t="s">
        <v>43</v>
      </c>
      <c r="E7" s="11">
        <v>13</v>
      </c>
      <c r="F7" s="21">
        <v>7000</v>
      </c>
      <c r="G7" s="21">
        <f t="shared" si="0"/>
        <v>91000</v>
      </c>
    </row>
    <row r="8" spans="1:7" x14ac:dyDescent="0.35">
      <c r="A8"/>
      <c r="B8" s="3">
        <v>4</v>
      </c>
      <c r="C8" s="11" t="s">
        <v>44</v>
      </c>
      <c r="D8" s="11" t="s">
        <v>43</v>
      </c>
      <c r="E8" s="11">
        <v>53</v>
      </c>
      <c r="F8" s="21">
        <v>15400</v>
      </c>
      <c r="G8" s="21">
        <f t="shared" si="0"/>
        <v>816200</v>
      </c>
    </row>
    <row r="9" spans="1:7" x14ac:dyDescent="0.35">
      <c r="A9"/>
      <c r="B9" s="3">
        <v>5</v>
      </c>
      <c r="C9" s="11" t="s">
        <v>45</v>
      </c>
      <c r="D9" s="11" t="s">
        <v>43</v>
      </c>
      <c r="E9" s="11">
        <v>8</v>
      </c>
      <c r="F9" s="21">
        <v>14945.000000000002</v>
      </c>
      <c r="G9" s="21">
        <f t="shared" si="0"/>
        <v>119560.00000000001</v>
      </c>
    </row>
    <row r="10" spans="1:7" x14ac:dyDescent="0.35">
      <c r="A10"/>
      <c r="B10" s="3">
        <v>6</v>
      </c>
      <c r="C10" s="11" t="s">
        <v>46</v>
      </c>
      <c r="D10" s="11" t="s">
        <v>43</v>
      </c>
      <c r="E10" s="11">
        <v>120</v>
      </c>
      <c r="F10" s="21">
        <v>17500</v>
      </c>
      <c r="G10" s="21">
        <f t="shared" si="0"/>
        <v>2100000</v>
      </c>
    </row>
    <row r="11" spans="1:7" x14ac:dyDescent="0.35">
      <c r="A11"/>
      <c r="B11" s="3">
        <v>7</v>
      </c>
      <c r="C11" s="11" t="s">
        <v>47</v>
      </c>
      <c r="D11" s="11" t="s">
        <v>48</v>
      </c>
      <c r="E11" s="11">
        <v>15</v>
      </c>
      <c r="F11" s="21">
        <v>21000</v>
      </c>
      <c r="G11" s="21">
        <f t="shared" si="0"/>
        <v>315000</v>
      </c>
    </row>
    <row r="12" spans="1:7" x14ac:dyDescent="0.35">
      <c r="A12"/>
      <c r="B12" s="3">
        <v>8</v>
      </c>
      <c r="C12" s="11" t="s">
        <v>49</v>
      </c>
      <c r="D12" s="11" t="s">
        <v>43</v>
      </c>
      <c r="E12" s="11">
        <v>6</v>
      </c>
      <c r="F12" s="21">
        <v>28000</v>
      </c>
      <c r="G12" s="21">
        <f t="shared" si="0"/>
        <v>168000</v>
      </c>
    </row>
    <row r="13" spans="1:7" x14ac:dyDescent="0.35">
      <c r="A13"/>
      <c r="B13" s="3">
        <v>9</v>
      </c>
      <c r="C13" s="11" t="s">
        <v>50</v>
      </c>
      <c r="D13" s="11" t="s">
        <v>51</v>
      </c>
      <c r="E13" s="11">
        <v>29</v>
      </c>
      <c r="F13" s="21">
        <v>67900</v>
      </c>
      <c r="G13" s="21">
        <f t="shared" si="0"/>
        <v>1969100</v>
      </c>
    </row>
    <row r="14" spans="1:7" x14ac:dyDescent="0.35">
      <c r="A14"/>
      <c r="B14" s="3">
        <v>10</v>
      </c>
      <c r="C14" s="11" t="s">
        <v>52</v>
      </c>
      <c r="D14" s="11" t="s">
        <v>53</v>
      </c>
      <c r="E14" s="11">
        <v>31</v>
      </c>
      <c r="F14" s="21">
        <v>21700</v>
      </c>
      <c r="G14" s="21">
        <f t="shared" si="0"/>
        <v>672700</v>
      </c>
    </row>
    <row r="15" spans="1:7" x14ac:dyDescent="0.35">
      <c r="A15"/>
      <c r="B15" s="3">
        <v>11</v>
      </c>
      <c r="C15" s="11" t="s">
        <v>54</v>
      </c>
      <c r="D15" s="11" t="s">
        <v>55</v>
      </c>
      <c r="E15" s="11">
        <v>22</v>
      </c>
      <c r="F15" s="21">
        <v>14700</v>
      </c>
      <c r="G15" s="21">
        <f t="shared" si="0"/>
        <v>323400</v>
      </c>
    </row>
    <row r="16" spans="1:7" x14ac:dyDescent="0.35">
      <c r="A16"/>
      <c r="B16" s="3">
        <v>12</v>
      </c>
      <c r="C16" s="11" t="s">
        <v>56</v>
      </c>
      <c r="D16" s="11" t="s">
        <v>55</v>
      </c>
      <c r="E16" s="11">
        <v>86</v>
      </c>
      <c r="F16" s="21">
        <v>26600</v>
      </c>
      <c r="G16" s="21">
        <f t="shared" si="0"/>
        <v>2287600</v>
      </c>
    </row>
    <row r="17" spans="1:7" x14ac:dyDescent="0.35">
      <c r="A17"/>
      <c r="B17" s="3">
        <v>13</v>
      </c>
      <c r="C17" s="11" t="s">
        <v>57</v>
      </c>
      <c r="D17" s="11" t="s">
        <v>53</v>
      </c>
      <c r="E17" s="11">
        <v>24</v>
      </c>
      <c r="F17" s="21">
        <v>4200</v>
      </c>
      <c r="G17" s="21">
        <f t="shared" si="0"/>
        <v>100800</v>
      </c>
    </row>
    <row r="18" spans="1:7" x14ac:dyDescent="0.35">
      <c r="A18"/>
      <c r="B18" s="3">
        <v>14</v>
      </c>
      <c r="C18" s="11" t="s">
        <v>58</v>
      </c>
      <c r="D18" s="11" t="s">
        <v>48</v>
      </c>
      <c r="E18" s="11">
        <v>35</v>
      </c>
      <c r="F18" s="21">
        <v>16275</v>
      </c>
      <c r="G18" s="21">
        <f t="shared" si="0"/>
        <v>569625</v>
      </c>
    </row>
    <row r="19" spans="1:7" x14ac:dyDescent="0.35">
      <c r="A19"/>
      <c r="B19" s="3">
        <v>15</v>
      </c>
      <c r="C19" s="11" t="s">
        <v>59</v>
      </c>
      <c r="D19" s="11" t="s">
        <v>43</v>
      </c>
      <c r="E19" s="11">
        <v>39</v>
      </c>
      <c r="F19" s="21">
        <v>10850</v>
      </c>
      <c r="G19" s="21">
        <f t="shared" si="0"/>
        <v>423150</v>
      </c>
    </row>
    <row r="20" spans="1:7" x14ac:dyDescent="0.35">
      <c r="A20"/>
      <c r="B20" s="3">
        <v>16</v>
      </c>
      <c r="C20" s="11" t="s">
        <v>60</v>
      </c>
      <c r="D20" s="11" t="s">
        <v>61</v>
      </c>
      <c r="E20" s="11">
        <v>29</v>
      </c>
      <c r="F20" s="21">
        <v>12215</v>
      </c>
      <c r="G20" s="21">
        <f t="shared" si="0"/>
        <v>354235</v>
      </c>
    </row>
    <row r="21" spans="1:7" x14ac:dyDescent="0.35">
      <c r="A21"/>
      <c r="B21" s="3">
        <v>17</v>
      </c>
      <c r="C21" s="11" t="s">
        <v>62</v>
      </c>
      <c r="D21" s="11" t="s">
        <v>51</v>
      </c>
      <c r="E21" s="11">
        <v>0</v>
      </c>
      <c r="F21" s="21">
        <v>27300</v>
      </c>
      <c r="G21" s="21">
        <f t="shared" si="0"/>
        <v>0</v>
      </c>
    </row>
    <row r="22" spans="1:7" x14ac:dyDescent="0.35">
      <c r="A22"/>
      <c r="B22" s="3">
        <v>18</v>
      </c>
      <c r="C22" s="11" t="s">
        <v>63</v>
      </c>
      <c r="D22" s="11" t="s">
        <v>53</v>
      </c>
      <c r="E22" s="11">
        <v>42</v>
      </c>
      <c r="F22" s="21">
        <v>43750</v>
      </c>
      <c r="G22" s="21">
        <f t="shared" si="0"/>
        <v>1837500</v>
      </c>
    </row>
    <row r="23" spans="1:7" x14ac:dyDescent="0.35">
      <c r="A23"/>
      <c r="B23" s="3">
        <v>19</v>
      </c>
      <c r="C23" s="11" t="s">
        <v>64</v>
      </c>
      <c r="D23" s="11" t="s">
        <v>61</v>
      </c>
      <c r="E23" s="11">
        <v>25</v>
      </c>
      <c r="F23" s="21">
        <v>6439.9999999999991</v>
      </c>
      <c r="G23" s="21">
        <f t="shared" si="0"/>
        <v>160999.99999999997</v>
      </c>
    </row>
    <row r="24" spans="1:7" x14ac:dyDescent="0.35">
      <c r="A24"/>
      <c r="B24" s="3">
        <v>20</v>
      </c>
      <c r="C24" s="11" t="s">
        <v>65</v>
      </c>
      <c r="D24" s="11" t="s">
        <v>61</v>
      </c>
      <c r="E24" s="11">
        <v>40</v>
      </c>
      <c r="F24" s="21">
        <v>56700</v>
      </c>
      <c r="G24" s="21">
        <f t="shared" si="0"/>
        <v>2268000</v>
      </c>
    </row>
    <row r="25" spans="1:7" x14ac:dyDescent="0.35">
      <c r="A25"/>
      <c r="B25" s="3">
        <v>21</v>
      </c>
      <c r="C25" s="11" t="s">
        <v>66</v>
      </c>
      <c r="D25" s="11" t="s">
        <v>61</v>
      </c>
      <c r="E25" s="11">
        <v>3</v>
      </c>
      <c r="F25" s="21">
        <v>7000</v>
      </c>
      <c r="G25" s="21">
        <f t="shared" si="0"/>
        <v>21000</v>
      </c>
    </row>
  </sheetData>
  <mergeCells count="2">
    <mergeCell ref="B1:F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B5EF-EF02-48AE-A0A6-A1D20D5B03F1}">
  <sheetPr codeName="Hoja4"/>
  <dimension ref="A1:L19"/>
  <sheetViews>
    <sheetView workbookViewId="0">
      <selection activeCell="L6" sqref="L6"/>
    </sheetView>
  </sheetViews>
  <sheetFormatPr baseColWidth="10" defaultRowHeight="14.5" x14ac:dyDescent="0.35"/>
  <cols>
    <col min="3" max="3" width="14.54296875" customWidth="1"/>
    <col min="4" max="4" width="34.54296875" customWidth="1"/>
    <col min="5" max="5" width="15.81640625" customWidth="1"/>
    <col min="8" max="8" width="11.81640625" customWidth="1"/>
    <col min="10" max="10" width="4.453125" customWidth="1"/>
    <col min="11" max="11" width="14.1796875" customWidth="1"/>
  </cols>
  <sheetData>
    <row r="1" spans="1:12" x14ac:dyDescent="0.35">
      <c r="B1" s="48" t="s">
        <v>99</v>
      </c>
      <c r="C1" s="48"/>
      <c r="D1" s="48"/>
      <c r="E1" s="48"/>
      <c r="F1" s="48"/>
    </row>
    <row r="2" spans="1:12" x14ac:dyDescent="0.35">
      <c r="K2" s="49" t="s">
        <v>77</v>
      </c>
      <c r="L2" s="50"/>
    </row>
    <row r="3" spans="1:12" x14ac:dyDescent="0.35">
      <c r="A3" s="2" t="s">
        <v>30</v>
      </c>
      <c r="B3" s="2" t="s">
        <v>3</v>
      </c>
      <c r="C3" s="2" t="s">
        <v>67</v>
      </c>
      <c r="D3" s="2" t="s">
        <v>68</v>
      </c>
      <c r="E3" s="2" t="s">
        <v>69</v>
      </c>
      <c r="F3" s="44" t="s">
        <v>70</v>
      </c>
      <c r="G3" s="2" t="s">
        <v>71</v>
      </c>
      <c r="H3" s="2" t="s">
        <v>72</v>
      </c>
      <c r="I3" s="5" t="s">
        <v>73</v>
      </c>
      <c r="K3" s="5" t="s">
        <v>69</v>
      </c>
      <c r="L3" s="5" t="s">
        <v>2</v>
      </c>
    </row>
    <row r="4" spans="1:12" x14ac:dyDescent="0.35">
      <c r="A4" s="24">
        <v>1</v>
      </c>
      <c r="B4" s="25">
        <v>44326</v>
      </c>
      <c r="C4" s="26" t="s">
        <v>5</v>
      </c>
      <c r="D4" s="22" t="s">
        <v>16</v>
      </c>
      <c r="E4" s="22" t="s">
        <v>74</v>
      </c>
      <c r="F4" s="27">
        <v>1000000</v>
      </c>
      <c r="G4" s="27">
        <f t="shared" ref="G4:G19" si="0">F4*19%</f>
        <v>190000</v>
      </c>
      <c r="H4" s="27">
        <f t="shared" ref="H4:H19" si="1">SUM(F4:G4)</f>
        <v>1190000</v>
      </c>
      <c r="I4" s="28"/>
      <c r="K4" s="22" t="s">
        <v>76</v>
      </c>
      <c r="L4" s="23">
        <v>9.5000000000000001E-2</v>
      </c>
    </row>
    <row r="5" spans="1:12" x14ac:dyDescent="0.35">
      <c r="A5" s="24">
        <v>2</v>
      </c>
      <c r="B5" s="25">
        <v>44326</v>
      </c>
      <c r="C5" s="26" t="s">
        <v>6</v>
      </c>
      <c r="D5" s="22" t="s">
        <v>17</v>
      </c>
      <c r="E5" s="22" t="s">
        <v>75</v>
      </c>
      <c r="F5" s="27">
        <v>890000</v>
      </c>
      <c r="G5" s="27">
        <f t="shared" si="0"/>
        <v>169100</v>
      </c>
      <c r="H5" s="27">
        <f t="shared" si="1"/>
        <v>1059100</v>
      </c>
      <c r="I5" s="28"/>
      <c r="K5" s="22" t="s">
        <v>75</v>
      </c>
      <c r="L5" s="23">
        <v>0.1</v>
      </c>
    </row>
    <row r="6" spans="1:12" x14ac:dyDescent="0.35">
      <c r="A6" s="24">
        <v>3</v>
      </c>
      <c r="B6" s="25">
        <v>44326</v>
      </c>
      <c r="C6" s="26" t="s">
        <v>7</v>
      </c>
      <c r="D6" s="22" t="s">
        <v>18</v>
      </c>
      <c r="E6" s="22" t="s">
        <v>76</v>
      </c>
      <c r="F6" s="27">
        <v>269000</v>
      </c>
      <c r="G6" s="27">
        <f t="shared" si="0"/>
        <v>51110</v>
      </c>
      <c r="H6" s="27">
        <f t="shared" si="1"/>
        <v>320110</v>
      </c>
      <c r="I6" s="28"/>
      <c r="K6" s="22" t="s">
        <v>74</v>
      </c>
      <c r="L6" s="23">
        <v>8.5000000000000006E-2</v>
      </c>
    </row>
    <row r="7" spans="1:12" x14ac:dyDescent="0.35">
      <c r="A7" s="24">
        <v>4</v>
      </c>
      <c r="B7" s="25">
        <v>44327</v>
      </c>
      <c r="C7" s="26" t="s">
        <v>8</v>
      </c>
      <c r="D7" s="22" t="s">
        <v>19</v>
      </c>
      <c r="E7" s="22" t="s">
        <v>74</v>
      </c>
      <c r="F7" s="27">
        <v>440000</v>
      </c>
      <c r="G7" s="27">
        <f t="shared" si="0"/>
        <v>83600</v>
      </c>
      <c r="H7" s="27">
        <f t="shared" si="1"/>
        <v>523600</v>
      </c>
      <c r="I7" s="28"/>
    </row>
    <row r="8" spans="1:12" x14ac:dyDescent="0.35">
      <c r="A8" s="24">
        <v>5</v>
      </c>
      <c r="B8" s="25">
        <v>44327</v>
      </c>
      <c r="C8" s="26" t="s">
        <v>7</v>
      </c>
      <c r="D8" s="22" t="s">
        <v>18</v>
      </c>
      <c r="E8" s="22" t="s">
        <v>76</v>
      </c>
      <c r="F8" s="27">
        <v>510000</v>
      </c>
      <c r="G8" s="27">
        <f t="shared" si="0"/>
        <v>96900</v>
      </c>
      <c r="H8" s="27">
        <f t="shared" si="1"/>
        <v>606900</v>
      </c>
      <c r="I8" s="28"/>
    </row>
    <row r="9" spans="1:12" x14ac:dyDescent="0.35">
      <c r="A9" s="24">
        <v>6</v>
      </c>
      <c r="B9" s="25">
        <v>44327</v>
      </c>
      <c r="C9" s="26" t="s">
        <v>6</v>
      </c>
      <c r="D9" s="22" t="s">
        <v>17</v>
      </c>
      <c r="E9" s="22" t="s">
        <v>75</v>
      </c>
      <c r="F9" s="27">
        <v>1100000</v>
      </c>
      <c r="G9" s="27">
        <f t="shared" si="0"/>
        <v>209000</v>
      </c>
      <c r="H9" s="27">
        <f t="shared" si="1"/>
        <v>1309000</v>
      </c>
      <c r="I9" s="28"/>
    </row>
    <row r="10" spans="1:12" x14ac:dyDescent="0.35">
      <c r="A10" s="24">
        <v>7</v>
      </c>
      <c r="B10" s="25">
        <v>44329</v>
      </c>
      <c r="C10" s="26" t="s">
        <v>9</v>
      </c>
      <c r="D10" s="22" t="s">
        <v>20</v>
      </c>
      <c r="E10" s="22" t="s">
        <v>74</v>
      </c>
      <c r="F10" s="27">
        <v>550000</v>
      </c>
      <c r="G10" s="27">
        <f t="shared" si="0"/>
        <v>104500</v>
      </c>
      <c r="H10" s="27">
        <f t="shared" si="1"/>
        <v>654500</v>
      </c>
      <c r="I10" s="28"/>
    </row>
    <row r="11" spans="1:12" x14ac:dyDescent="0.35">
      <c r="A11" s="24">
        <v>8</v>
      </c>
      <c r="B11" s="25">
        <v>44330</v>
      </c>
      <c r="C11" s="26" t="s">
        <v>10</v>
      </c>
      <c r="D11" s="22" t="s">
        <v>21</v>
      </c>
      <c r="E11" s="22" t="s">
        <v>74</v>
      </c>
      <c r="F11" s="27">
        <v>450000</v>
      </c>
      <c r="G11" s="27">
        <f t="shared" si="0"/>
        <v>85500</v>
      </c>
      <c r="H11" s="27">
        <f t="shared" si="1"/>
        <v>535500</v>
      </c>
      <c r="I11" s="28"/>
    </row>
    <row r="12" spans="1:12" x14ac:dyDescent="0.35">
      <c r="A12" s="24">
        <v>9</v>
      </c>
      <c r="B12" s="25">
        <v>44330</v>
      </c>
      <c r="C12" s="26" t="s">
        <v>11</v>
      </c>
      <c r="D12" s="22" t="s">
        <v>22</v>
      </c>
      <c r="E12" s="22" t="s">
        <v>74</v>
      </c>
      <c r="F12" s="27">
        <v>124000</v>
      </c>
      <c r="G12" s="27">
        <f t="shared" si="0"/>
        <v>23560</v>
      </c>
      <c r="H12" s="27">
        <f t="shared" si="1"/>
        <v>147560</v>
      </c>
      <c r="I12" s="28"/>
    </row>
    <row r="13" spans="1:12" x14ac:dyDescent="0.35">
      <c r="A13" s="24">
        <v>10</v>
      </c>
      <c r="B13" s="25">
        <v>44348</v>
      </c>
      <c r="C13" s="26" t="s">
        <v>12</v>
      </c>
      <c r="D13" s="22" t="s">
        <v>23</v>
      </c>
      <c r="E13" s="22" t="s">
        <v>75</v>
      </c>
      <c r="F13" s="27">
        <v>2000000</v>
      </c>
      <c r="G13" s="27">
        <f t="shared" si="0"/>
        <v>380000</v>
      </c>
      <c r="H13" s="27">
        <f t="shared" si="1"/>
        <v>2380000</v>
      </c>
      <c r="I13" s="28"/>
    </row>
    <row r="14" spans="1:12" x14ac:dyDescent="0.35">
      <c r="A14" s="24">
        <v>12</v>
      </c>
      <c r="B14" s="25">
        <v>44348</v>
      </c>
      <c r="C14" s="26" t="s">
        <v>5</v>
      </c>
      <c r="D14" s="22" t="s">
        <v>16</v>
      </c>
      <c r="E14" s="22" t="s">
        <v>74</v>
      </c>
      <c r="F14" s="27">
        <v>1890000</v>
      </c>
      <c r="G14" s="27">
        <f t="shared" si="0"/>
        <v>359100</v>
      </c>
      <c r="H14" s="27">
        <f t="shared" si="1"/>
        <v>2249100</v>
      </c>
      <c r="I14" s="28"/>
    </row>
    <row r="15" spans="1:12" x14ac:dyDescent="0.35">
      <c r="A15" s="24">
        <v>14</v>
      </c>
      <c r="B15" s="25">
        <v>44358</v>
      </c>
      <c r="C15" s="26" t="s">
        <v>10</v>
      </c>
      <c r="D15" s="22" t="s">
        <v>21</v>
      </c>
      <c r="E15" s="22" t="s">
        <v>74</v>
      </c>
      <c r="F15" s="27">
        <v>292500</v>
      </c>
      <c r="G15" s="27">
        <f t="shared" si="0"/>
        <v>55575</v>
      </c>
      <c r="H15" s="27">
        <f t="shared" si="1"/>
        <v>348075</v>
      </c>
      <c r="I15" s="28"/>
    </row>
    <row r="16" spans="1:12" x14ac:dyDescent="0.35">
      <c r="A16" s="24">
        <v>15</v>
      </c>
      <c r="B16" s="25">
        <v>44359</v>
      </c>
      <c r="C16" s="26" t="s">
        <v>10</v>
      </c>
      <c r="D16" s="22" t="s">
        <v>21</v>
      </c>
      <c r="E16" s="22" t="s">
        <v>74</v>
      </c>
      <c r="F16" s="27">
        <v>2002000</v>
      </c>
      <c r="G16" s="27">
        <f t="shared" si="0"/>
        <v>380380</v>
      </c>
      <c r="H16" s="27">
        <f t="shared" si="1"/>
        <v>2382380</v>
      </c>
      <c r="I16" s="28"/>
    </row>
    <row r="17" spans="1:9" x14ac:dyDescent="0.35">
      <c r="A17" s="24">
        <v>16</v>
      </c>
      <c r="B17" s="25">
        <v>44359</v>
      </c>
      <c r="C17" s="26" t="s">
        <v>13</v>
      </c>
      <c r="D17" s="22" t="s">
        <v>24</v>
      </c>
      <c r="E17" s="22" t="s">
        <v>75</v>
      </c>
      <c r="F17" s="27">
        <v>168679</v>
      </c>
      <c r="G17" s="27">
        <f t="shared" si="0"/>
        <v>32049.010000000002</v>
      </c>
      <c r="H17" s="27">
        <f t="shared" si="1"/>
        <v>200728.01</v>
      </c>
      <c r="I17" s="28"/>
    </row>
    <row r="18" spans="1:9" x14ac:dyDescent="0.35">
      <c r="A18" s="24">
        <v>18</v>
      </c>
      <c r="B18" s="25">
        <v>44360</v>
      </c>
      <c r="C18" s="26" t="s">
        <v>6</v>
      </c>
      <c r="D18" s="22" t="s">
        <v>17</v>
      </c>
      <c r="E18" s="22" t="s">
        <v>75</v>
      </c>
      <c r="F18" s="27">
        <v>659999</v>
      </c>
      <c r="G18" s="27">
        <f t="shared" si="0"/>
        <v>125399.81</v>
      </c>
      <c r="H18" s="27">
        <f t="shared" si="1"/>
        <v>785398.81</v>
      </c>
      <c r="I18" s="28"/>
    </row>
    <row r="19" spans="1:9" x14ac:dyDescent="0.35">
      <c r="A19" s="24">
        <v>20</v>
      </c>
      <c r="B19" s="25">
        <v>44330</v>
      </c>
      <c r="C19" s="26" t="s">
        <v>10</v>
      </c>
      <c r="D19" s="22" t="s">
        <v>21</v>
      </c>
      <c r="E19" s="22" t="s">
        <v>75</v>
      </c>
      <c r="F19" s="27">
        <v>751000</v>
      </c>
      <c r="G19" s="27">
        <f t="shared" si="0"/>
        <v>142690</v>
      </c>
      <c r="H19" s="27">
        <f t="shared" si="1"/>
        <v>893690</v>
      </c>
      <c r="I19" s="28"/>
    </row>
  </sheetData>
  <sortState xmlns:xlrd2="http://schemas.microsoft.com/office/spreadsheetml/2017/richdata2" ref="A4:I19">
    <sortCondition ref="A3:A19"/>
  </sortState>
  <mergeCells count="2">
    <mergeCell ref="B1:F1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75AE-206B-409D-9641-F224FF821614}">
  <sheetPr codeName="Hoja5"/>
  <dimension ref="B1:K15"/>
  <sheetViews>
    <sheetView workbookViewId="0">
      <selection activeCell="B4" sqref="B4"/>
    </sheetView>
  </sheetViews>
  <sheetFormatPr baseColWidth="10" defaultRowHeight="14.5" x14ac:dyDescent="0.35"/>
  <cols>
    <col min="1" max="1" width="4.453125" customWidth="1"/>
    <col min="2" max="2" width="17.453125" customWidth="1"/>
    <col min="3" max="3" width="25.26953125" customWidth="1"/>
    <col min="4" max="4" width="19.1796875" customWidth="1"/>
    <col min="5" max="5" width="24" customWidth="1"/>
    <col min="7" max="7" width="4.08984375" customWidth="1"/>
    <col min="8" max="8" width="2.90625" customWidth="1"/>
    <col min="10" max="10" width="12.54296875" customWidth="1"/>
    <col min="11" max="11" width="18.7265625" customWidth="1"/>
  </cols>
  <sheetData>
    <row r="1" spans="2:11" x14ac:dyDescent="0.35">
      <c r="B1" s="47" t="s">
        <v>98</v>
      </c>
      <c r="C1" s="47"/>
      <c r="D1" s="47"/>
      <c r="E1" s="47"/>
      <c r="F1" s="33"/>
    </row>
    <row r="2" spans="2:11" x14ac:dyDescent="0.35">
      <c r="B2" s="48" t="s">
        <v>80</v>
      </c>
      <c r="C2" s="48"/>
      <c r="D2" s="48"/>
      <c r="E2" s="48"/>
    </row>
    <row r="3" spans="2:11" x14ac:dyDescent="0.35">
      <c r="B3" s="47" t="s">
        <v>103</v>
      </c>
      <c r="C3" s="47"/>
      <c r="D3" s="47"/>
      <c r="E3" s="47"/>
      <c r="F3" s="33"/>
    </row>
    <row r="5" spans="2:11" x14ac:dyDescent="0.35">
      <c r="J5" s="51" t="s">
        <v>81</v>
      </c>
      <c r="K5" s="51"/>
    </row>
    <row r="6" spans="2:11" ht="14.25" customHeight="1" x14ac:dyDescent="0.35">
      <c r="B6" s="2" t="s">
        <v>82</v>
      </c>
      <c r="C6" s="2" t="s">
        <v>83</v>
      </c>
      <c r="D6" s="2" t="s">
        <v>102</v>
      </c>
      <c r="E6" s="5" t="s">
        <v>84</v>
      </c>
      <c r="J6" s="2" t="s">
        <v>85</v>
      </c>
      <c r="K6" s="5" t="s">
        <v>86</v>
      </c>
    </row>
    <row r="7" spans="2:11" x14ac:dyDescent="0.35">
      <c r="B7" s="34">
        <v>130</v>
      </c>
      <c r="D7" s="32">
        <v>13464476</v>
      </c>
      <c r="E7" s="35">
        <v>14000000</v>
      </c>
      <c r="J7" s="7">
        <v>110</v>
      </c>
      <c r="K7" s="36" t="s">
        <v>87</v>
      </c>
    </row>
    <row r="8" spans="2:11" x14ac:dyDescent="0.35">
      <c r="B8" s="37"/>
      <c r="D8" s="32">
        <v>12654729</v>
      </c>
      <c r="E8" s="36"/>
      <c r="J8" s="8">
        <v>120</v>
      </c>
      <c r="K8" s="36" t="s">
        <v>88</v>
      </c>
    </row>
    <row r="9" spans="2:11" x14ac:dyDescent="0.35">
      <c r="B9" s="37"/>
      <c r="D9" s="32">
        <v>10957939</v>
      </c>
      <c r="E9" s="36"/>
      <c r="J9" s="8">
        <v>130</v>
      </c>
      <c r="K9" s="36" t="s">
        <v>89</v>
      </c>
    </row>
    <row r="10" spans="2:11" x14ac:dyDescent="0.35">
      <c r="B10" s="37"/>
      <c r="D10" s="32">
        <v>9239420</v>
      </c>
      <c r="E10" s="36"/>
      <c r="J10" s="8">
        <v>140</v>
      </c>
      <c r="K10" s="36" t="s">
        <v>90</v>
      </c>
    </row>
    <row r="11" spans="2:11" x14ac:dyDescent="0.35">
      <c r="B11" s="37"/>
      <c r="D11" s="32">
        <v>14499667</v>
      </c>
      <c r="E11" s="36"/>
      <c r="J11" s="8">
        <v>150</v>
      </c>
      <c r="K11" s="36" t="s">
        <v>91</v>
      </c>
    </row>
    <row r="12" spans="2:11" x14ac:dyDescent="0.35">
      <c r="B12" s="37"/>
      <c r="D12" s="32">
        <v>5577163</v>
      </c>
      <c r="E12" s="36"/>
      <c r="J12" s="8">
        <v>160</v>
      </c>
      <c r="K12" s="36" t="s">
        <v>92</v>
      </c>
    </row>
    <row r="13" spans="2:11" x14ac:dyDescent="0.35">
      <c r="B13" s="37"/>
      <c r="D13" s="32">
        <v>11026637</v>
      </c>
      <c r="E13" s="36"/>
      <c r="J13" s="9">
        <v>180</v>
      </c>
      <c r="K13" s="38" t="s">
        <v>93</v>
      </c>
    </row>
    <row r="14" spans="2:11" x14ac:dyDescent="0.35">
      <c r="B14" s="37"/>
      <c r="D14" s="32">
        <v>8727200</v>
      </c>
      <c r="E14" s="36"/>
    </row>
    <row r="15" spans="2:11" x14ac:dyDescent="0.35">
      <c r="B15" s="39"/>
      <c r="C15" s="40"/>
      <c r="D15" s="41">
        <v>6612624</v>
      </c>
      <c r="E15" s="38"/>
    </row>
  </sheetData>
  <mergeCells count="4">
    <mergeCell ref="B1:E1"/>
    <mergeCell ref="B2:E2"/>
    <mergeCell ref="B3:E3"/>
    <mergeCell ref="J5:K5"/>
  </mergeCells>
  <dataValidations count="1">
    <dataValidation type="list" allowBlank="1" showInputMessage="1" showErrorMessage="1" sqref="B7" xr:uid="{36658D87-E883-491E-A005-91DE17C17A23}">
      <formula1>$J$7:$J$13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Ejercicio 1</vt:lpstr>
      <vt:lpstr>Ejercicio 2 T. Dinamicas</vt:lpstr>
      <vt:lpstr>Ejercicio 3 SI - ANIDADO</vt:lpstr>
      <vt:lpstr>Ejercicio 4 Validar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Beltrand</dc:creator>
  <cp:lastModifiedBy>Juan Carlos Beltrand</cp:lastModifiedBy>
  <dcterms:created xsi:type="dcterms:W3CDTF">2021-08-22T17:39:47Z</dcterms:created>
  <dcterms:modified xsi:type="dcterms:W3CDTF">2024-02-08T13:08:05Z</dcterms:modified>
</cp:coreProperties>
</file>